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gdalena.trpovska\Desktop\izveshtai\"/>
    </mc:Choice>
  </mc:AlternateContent>
  <bookViews>
    <workbookView xWindow="0" yWindow="0" windowWidth="28800" windowHeight="11700"/>
  </bookViews>
  <sheets>
    <sheet name="Cena na poramnuvanje" sheetId="1" r:id="rId1"/>
    <sheet name="Sreden kurs" sheetId="2" r:id="rId2"/>
    <sheet name="Cena na poramnuvanje vo MKD" sheetId="3" r:id="rId3"/>
    <sheet name="Angazirana aFRR energija" sheetId="4" r:id="rId4"/>
    <sheet name="Angazirana mFRR energija" sheetId="5" r:id="rId5"/>
    <sheet name="ACE" sheetId="6" r:id="rId6"/>
  </sheets>
  <externalReferences>
    <externalReference r:id="rId7"/>
  </externalReferences>
  <definedNames>
    <definedName name="den">[1]!Table16[Ден]</definedName>
    <definedName name="mesec">[1]!Table17[Месец]</definedName>
    <definedName name="_xlnm.Print_Area" localSheetId="2">'Cena na poramnuvanje vo MKD'!$B$2:$Z$55,#REF!,#REF!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5" l="1"/>
  <c r="C70" i="5"/>
  <c r="C70" i="4"/>
  <c r="C35" i="4"/>
  <c r="C34" i="6" l="1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C5" i="6"/>
  <c r="C4" i="6"/>
  <c r="AB104" i="5"/>
  <c r="O92" i="5"/>
  <c r="V87" i="5"/>
  <c r="U83" i="5"/>
  <c r="E83" i="5"/>
  <c r="V80" i="5"/>
  <c r="AB78" i="5"/>
  <c r="R76" i="5"/>
  <c r="W74" i="5"/>
  <c r="R74" i="5"/>
  <c r="C69" i="5"/>
  <c r="C68" i="5"/>
  <c r="C67" i="5"/>
  <c r="C66" i="5"/>
  <c r="C65" i="5"/>
  <c r="C63" i="5"/>
  <c r="C62" i="5"/>
  <c r="C61" i="5"/>
  <c r="O95" i="5"/>
  <c r="C60" i="5"/>
  <c r="C59" i="5"/>
  <c r="C58" i="5"/>
  <c r="C57" i="5"/>
  <c r="C56" i="5"/>
  <c r="C55" i="5"/>
  <c r="C54" i="5"/>
  <c r="C53" i="5"/>
  <c r="C52" i="5"/>
  <c r="C51" i="5"/>
  <c r="C50" i="5"/>
  <c r="C49" i="5"/>
  <c r="C48" i="5"/>
  <c r="C47" i="5"/>
  <c r="C46" i="5"/>
  <c r="C45" i="5"/>
  <c r="C44" i="5"/>
  <c r="C43" i="5"/>
  <c r="C42" i="5"/>
  <c r="C40" i="5"/>
  <c r="C39" i="5"/>
  <c r="AA104" i="5"/>
  <c r="Z104" i="5"/>
  <c r="X104" i="5"/>
  <c r="W104" i="5"/>
  <c r="V104" i="5"/>
  <c r="T104" i="5"/>
  <c r="S104" i="5"/>
  <c r="R104" i="5"/>
  <c r="P104" i="5"/>
  <c r="O104" i="5"/>
  <c r="N104" i="5"/>
  <c r="L104" i="5"/>
  <c r="K104" i="5"/>
  <c r="J104" i="5"/>
  <c r="H104" i="5"/>
  <c r="G104" i="5"/>
  <c r="F104" i="5"/>
  <c r="C34" i="5"/>
  <c r="AB103" i="5"/>
  <c r="Z103" i="5"/>
  <c r="Y103" i="5"/>
  <c r="X103" i="5"/>
  <c r="V103" i="5"/>
  <c r="U103" i="5"/>
  <c r="T103" i="5"/>
  <c r="R103" i="5"/>
  <c r="Q103" i="5"/>
  <c r="P103" i="5"/>
  <c r="N103" i="5"/>
  <c r="M103" i="5"/>
  <c r="L103" i="5"/>
  <c r="J103" i="5"/>
  <c r="I103" i="5"/>
  <c r="H103" i="5"/>
  <c r="F103" i="5"/>
  <c r="E103" i="5"/>
  <c r="C33" i="5"/>
  <c r="AB102" i="5"/>
  <c r="AA102" i="5"/>
  <c r="Z102" i="5"/>
  <c r="X102" i="5"/>
  <c r="W102" i="5"/>
  <c r="V102" i="5"/>
  <c r="T102" i="5"/>
  <c r="S102" i="5"/>
  <c r="R102" i="5"/>
  <c r="P102" i="5"/>
  <c r="O102" i="5"/>
  <c r="N102" i="5"/>
  <c r="L102" i="5"/>
  <c r="K102" i="5"/>
  <c r="J102" i="5"/>
  <c r="H102" i="5"/>
  <c r="G102" i="5"/>
  <c r="AB101" i="5"/>
  <c r="Z101" i="5"/>
  <c r="Y101" i="5"/>
  <c r="X101" i="5"/>
  <c r="V101" i="5"/>
  <c r="U101" i="5"/>
  <c r="T101" i="5"/>
  <c r="R101" i="5"/>
  <c r="Q101" i="5"/>
  <c r="P101" i="5"/>
  <c r="N101" i="5"/>
  <c r="M101" i="5"/>
  <c r="L101" i="5"/>
  <c r="J101" i="5"/>
  <c r="I101" i="5"/>
  <c r="H101" i="5"/>
  <c r="E101" i="5"/>
  <c r="AB100" i="5"/>
  <c r="AA100" i="5"/>
  <c r="Z100" i="5"/>
  <c r="X100" i="5"/>
  <c r="W100" i="5"/>
  <c r="V100" i="5"/>
  <c r="T100" i="5"/>
  <c r="S100" i="5"/>
  <c r="R100" i="5"/>
  <c r="P100" i="5"/>
  <c r="O100" i="5"/>
  <c r="N100" i="5"/>
  <c r="L100" i="5"/>
  <c r="K100" i="5"/>
  <c r="J100" i="5"/>
  <c r="H100" i="5"/>
  <c r="G100" i="5"/>
  <c r="F100" i="5"/>
  <c r="C30" i="5"/>
  <c r="AB99" i="5"/>
  <c r="Z99" i="5"/>
  <c r="Y99" i="5"/>
  <c r="X99" i="5"/>
  <c r="V99" i="5"/>
  <c r="U99" i="5"/>
  <c r="T99" i="5"/>
  <c r="R99" i="5"/>
  <c r="Q99" i="5"/>
  <c r="P99" i="5"/>
  <c r="N99" i="5"/>
  <c r="M99" i="5"/>
  <c r="L99" i="5"/>
  <c r="J99" i="5"/>
  <c r="I99" i="5"/>
  <c r="H99" i="5"/>
  <c r="F99" i="5"/>
  <c r="E99" i="5"/>
  <c r="C29" i="5"/>
  <c r="AB98" i="5"/>
  <c r="AA98" i="5"/>
  <c r="Z98" i="5"/>
  <c r="X98" i="5"/>
  <c r="W98" i="5"/>
  <c r="V98" i="5"/>
  <c r="T98" i="5"/>
  <c r="S98" i="5"/>
  <c r="R98" i="5"/>
  <c r="P98" i="5"/>
  <c r="O98" i="5"/>
  <c r="N98" i="5"/>
  <c r="L98" i="5"/>
  <c r="K98" i="5"/>
  <c r="J98" i="5"/>
  <c r="H98" i="5"/>
  <c r="G98" i="5"/>
  <c r="AB97" i="5"/>
  <c r="Z97" i="5"/>
  <c r="Y97" i="5"/>
  <c r="X97" i="5"/>
  <c r="V97" i="5"/>
  <c r="U97" i="5"/>
  <c r="T97" i="5"/>
  <c r="R97" i="5"/>
  <c r="Q97" i="5"/>
  <c r="P97" i="5"/>
  <c r="N97" i="5"/>
  <c r="M97" i="5"/>
  <c r="L97" i="5"/>
  <c r="J97" i="5"/>
  <c r="I97" i="5"/>
  <c r="H97" i="5"/>
  <c r="E97" i="5"/>
  <c r="AB96" i="5"/>
  <c r="AA96" i="5"/>
  <c r="Z96" i="5"/>
  <c r="X96" i="5"/>
  <c r="W96" i="5"/>
  <c r="V96" i="5"/>
  <c r="T96" i="5"/>
  <c r="S96" i="5"/>
  <c r="R96" i="5"/>
  <c r="P96" i="5"/>
  <c r="O96" i="5"/>
  <c r="N96" i="5"/>
  <c r="L96" i="5"/>
  <c r="K96" i="5"/>
  <c r="J96" i="5"/>
  <c r="H96" i="5"/>
  <c r="G96" i="5"/>
  <c r="F96" i="5"/>
  <c r="C26" i="5"/>
  <c r="AB95" i="5"/>
  <c r="Z95" i="5"/>
  <c r="Y95" i="5"/>
  <c r="X95" i="5"/>
  <c r="V95" i="5"/>
  <c r="U95" i="5"/>
  <c r="T95" i="5"/>
  <c r="R95" i="5"/>
  <c r="Q95" i="5"/>
  <c r="P95" i="5"/>
  <c r="N95" i="5"/>
  <c r="M95" i="5"/>
  <c r="L95" i="5"/>
  <c r="J95" i="5"/>
  <c r="I95" i="5"/>
  <c r="H95" i="5"/>
  <c r="F95" i="5"/>
  <c r="E95" i="5"/>
  <c r="C25" i="5"/>
  <c r="AB94" i="5"/>
  <c r="AA94" i="5"/>
  <c r="Z94" i="5"/>
  <c r="X94" i="5"/>
  <c r="W94" i="5"/>
  <c r="V94" i="5"/>
  <c r="T94" i="5"/>
  <c r="S94" i="5"/>
  <c r="R94" i="5"/>
  <c r="P94" i="5"/>
  <c r="O94" i="5"/>
  <c r="N94" i="5"/>
  <c r="L94" i="5"/>
  <c r="K94" i="5"/>
  <c r="J94" i="5"/>
  <c r="I94" i="5"/>
  <c r="H94" i="5"/>
  <c r="G94" i="5"/>
  <c r="AB93" i="5"/>
  <c r="Z93" i="5"/>
  <c r="Y93" i="5"/>
  <c r="X93" i="5"/>
  <c r="V93" i="5"/>
  <c r="U93" i="5"/>
  <c r="T93" i="5"/>
  <c r="R93" i="5"/>
  <c r="Q93" i="5"/>
  <c r="P93" i="5"/>
  <c r="N93" i="5"/>
  <c r="M93" i="5"/>
  <c r="L93" i="5"/>
  <c r="J93" i="5"/>
  <c r="I93" i="5"/>
  <c r="H93" i="5"/>
  <c r="E93" i="5"/>
  <c r="AB92" i="5"/>
  <c r="AA92" i="5"/>
  <c r="Z92" i="5"/>
  <c r="X92" i="5"/>
  <c r="W92" i="5"/>
  <c r="V92" i="5"/>
  <c r="T92" i="5"/>
  <c r="S92" i="5"/>
  <c r="R92" i="5"/>
  <c r="P92" i="5"/>
  <c r="N92" i="5"/>
  <c r="L92" i="5"/>
  <c r="K92" i="5"/>
  <c r="J92" i="5"/>
  <c r="H92" i="5"/>
  <c r="G92" i="5"/>
  <c r="F92" i="5"/>
  <c r="C22" i="5"/>
  <c r="AB91" i="5"/>
  <c r="Z91" i="5"/>
  <c r="Y91" i="5"/>
  <c r="X91" i="5"/>
  <c r="V91" i="5"/>
  <c r="U91" i="5"/>
  <c r="T91" i="5"/>
  <c r="R91" i="5"/>
  <c r="Q91" i="5"/>
  <c r="P91" i="5"/>
  <c r="N91" i="5"/>
  <c r="M91" i="5"/>
  <c r="L91" i="5"/>
  <c r="J91" i="5"/>
  <c r="I91" i="5"/>
  <c r="H91" i="5"/>
  <c r="F91" i="5"/>
  <c r="E91" i="5"/>
  <c r="C21" i="5"/>
  <c r="AB90" i="5"/>
  <c r="AA90" i="5"/>
  <c r="Z90" i="5"/>
  <c r="X90" i="5"/>
  <c r="W90" i="5"/>
  <c r="V90" i="5"/>
  <c r="U90" i="5"/>
  <c r="T90" i="5"/>
  <c r="S90" i="5"/>
  <c r="R90" i="5"/>
  <c r="P90" i="5"/>
  <c r="O90" i="5"/>
  <c r="N90" i="5"/>
  <c r="L90" i="5"/>
  <c r="K90" i="5"/>
  <c r="J90" i="5"/>
  <c r="H90" i="5"/>
  <c r="G90" i="5"/>
  <c r="AB89" i="5"/>
  <c r="Z89" i="5"/>
  <c r="Y89" i="5"/>
  <c r="X89" i="5"/>
  <c r="V89" i="5"/>
  <c r="U89" i="5"/>
  <c r="T89" i="5"/>
  <c r="R89" i="5"/>
  <c r="Q89" i="5"/>
  <c r="P89" i="5"/>
  <c r="N89" i="5"/>
  <c r="M89" i="5"/>
  <c r="L89" i="5"/>
  <c r="J89" i="5"/>
  <c r="I89" i="5"/>
  <c r="H89" i="5"/>
  <c r="E89" i="5"/>
  <c r="AB88" i="5"/>
  <c r="AA88" i="5"/>
  <c r="Z88" i="5"/>
  <c r="X88" i="5"/>
  <c r="W88" i="5"/>
  <c r="V88" i="5"/>
  <c r="T88" i="5"/>
  <c r="S88" i="5"/>
  <c r="R88" i="5"/>
  <c r="P88" i="5"/>
  <c r="O88" i="5"/>
  <c r="N88" i="5"/>
  <c r="L88" i="5"/>
  <c r="K88" i="5"/>
  <c r="J88" i="5"/>
  <c r="H88" i="5"/>
  <c r="G88" i="5"/>
  <c r="F88" i="5"/>
  <c r="C18" i="5"/>
  <c r="AB87" i="5"/>
  <c r="Z87" i="5"/>
  <c r="Y87" i="5"/>
  <c r="X87" i="5"/>
  <c r="U87" i="5"/>
  <c r="T87" i="5"/>
  <c r="R87" i="5"/>
  <c r="Q87" i="5"/>
  <c r="P87" i="5"/>
  <c r="N87" i="5"/>
  <c r="M87" i="5"/>
  <c r="L87" i="5"/>
  <c r="J87" i="5"/>
  <c r="I87" i="5"/>
  <c r="H87" i="5"/>
  <c r="F87" i="5"/>
  <c r="E87" i="5"/>
  <c r="C17" i="5"/>
  <c r="AB86" i="5"/>
  <c r="AA86" i="5"/>
  <c r="Z86" i="5"/>
  <c r="X86" i="5"/>
  <c r="W86" i="5"/>
  <c r="V86" i="5"/>
  <c r="T86" i="5"/>
  <c r="S86" i="5"/>
  <c r="R86" i="5"/>
  <c r="Q86" i="5"/>
  <c r="P86" i="5"/>
  <c r="O86" i="5"/>
  <c r="N86" i="5"/>
  <c r="L86" i="5"/>
  <c r="K86" i="5"/>
  <c r="J86" i="5"/>
  <c r="H86" i="5"/>
  <c r="G86" i="5"/>
  <c r="AB85" i="5"/>
  <c r="Z85" i="5"/>
  <c r="Y85" i="5"/>
  <c r="X85" i="5"/>
  <c r="V85" i="5"/>
  <c r="U85" i="5"/>
  <c r="T85" i="5"/>
  <c r="R85" i="5"/>
  <c r="Q85" i="5"/>
  <c r="P85" i="5"/>
  <c r="N85" i="5"/>
  <c r="M85" i="5"/>
  <c r="L85" i="5"/>
  <c r="J85" i="5"/>
  <c r="I85" i="5"/>
  <c r="H85" i="5"/>
  <c r="F85" i="5"/>
  <c r="E85" i="5"/>
  <c r="C15" i="5"/>
  <c r="AB84" i="5"/>
  <c r="AA84" i="5"/>
  <c r="Z84" i="5"/>
  <c r="X84" i="5"/>
  <c r="W84" i="5"/>
  <c r="V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AB83" i="5"/>
  <c r="AA83" i="5"/>
  <c r="Z83" i="5"/>
  <c r="Y83" i="5"/>
  <c r="X83" i="5"/>
  <c r="W83" i="5"/>
  <c r="V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AB82" i="5"/>
  <c r="AA82" i="5"/>
  <c r="Z82" i="5"/>
  <c r="X82" i="5"/>
  <c r="W82" i="5"/>
  <c r="V82" i="5"/>
  <c r="T82" i="5"/>
  <c r="S82" i="5"/>
  <c r="R82" i="5"/>
  <c r="P82" i="5"/>
  <c r="O82" i="5"/>
  <c r="N82" i="5"/>
  <c r="L82" i="5"/>
  <c r="K82" i="5"/>
  <c r="J82" i="5"/>
  <c r="H82" i="5"/>
  <c r="G82" i="5"/>
  <c r="F82" i="5"/>
  <c r="C12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E81" i="5"/>
  <c r="AB80" i="5"/>
  <c r="AA80" i="5"/>
  <c r="Z80" i="5"/>
  <c r="Y80" i="5"/>
  <c r="X80" i="5"/>
  <c r="W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C10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E79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E77" i="5"/>
  <c r="AB76" i="5"/>
  <c r="AA76" i="5"/>
  <c r="Z76" i="5"/>
  <c r="Y76" i="5"/>
  <c r="X76" i="5"/>
  <c r="V76" i="5"/>
  <c r="U76" i="5"/>
  <c r="T76" i="5"/>
  <c r="Q76" i="5"/>
  <c r="P76" i="5"/>
  <c r="N76" i="5"/>
  <c r="M76" i="5"/>
  <c r="L76" i="5"/>
  <c r="J76" i="5"/>
  <c r="I76" i="5"/>
  <c r="H76" i="5"/>
  <c r="F76" i="5"/>
  <c r="E76" i="5"/>
  <c r="AB75" i="5"/>
  <c r="AA75" i="5"/>
  <c r="Z75" i="5"/>
  <c r="X75" i="5"/>
  <c r="W75" i="5"/>
  <c r="V75" i="5"/>
  <c r="T75" i="5"/>
  <c r="S75" i="5"/>
  <c r="R75" i="5"/>
  <c r="P75" i="5"/>
  <c r="O75" i="5"/>
  <c r="N75" i="5"/>
  <c r="M75" i="5"/>
  <c r="L75" i="5"/>
  <c r="K75" i="5"/>
  <c r="J75" i="5"/>
  <c r="H75" i="5"/>
  <c r="G75" i="5"/>
  <c r="AB74" i="5"/>
  <c r="AA74" i="5"/>
  <c r="Z74" i="5"/>
  <c r="X74" i="5"/>
  <c r="V74" i="5"/>
  <c r="T74" i="5"/>
  <c r="S74" i="5"/>
  <c r="P74" i="5"/>
  <c r="O74" i="5"/>
  <c r="N74" i="5"/>
  <c r="L74" i="5"/>
  <c r="K74" i="5"/>
  <c r="J74" i="5"/>
  <c r="H74" i="5"/>
  <c r="G74" i="5"/>
  <c r="F74" i="5"/>
  <c r="E74" i="5"/>
  <c r="W104" i="4"/>
  <c r="O104" i="4"/>
  <c r="G104" i="4"/>
  <c r="R103" i="4"/>
  <c r="S100" i="4"/>
  <c r="N99" i="4"/>
  <c r="O96" i="4"/>
  <c r="Z95" i="4"/>
  <c r="J95" i="4"/>
  <c r="AA92" i="4"/>
  <c r="K92" i="4"/>
  <c r="V91" i="4"/>
  <c r="F91" i="4"/>
  <c r="W88" i="4"/>
  <c r="G88" i="4"/>
  <c r="R87" i="4"/>
  <c r="L84" i="4"/>
  <c r="Z82" i="4"/>
  <c r="R82" i="4"/>
  <c r="J82" i="4"/>
  <c r="U81" i="4"/>
  <c r="M81" i="4"/>
  <c r="E81" i="4"/>
  <c r="X80" i="4"/>
  <c r="P80" i="4"/>
  <c r="H80" i="4"/>
  <c r="V78" i="4"/>
  <c r="N78" i="4"/>
  <c r="F78" i="4"/>
  <c r="Y77" i="4"/>
  <c r="Q77" i="4"/>
  <c r="I77" i="4"/>
  <c r="AB76" i="4"/>
  <c r="T76" i="4"/>
  <c r="L76" i="4"/>
  <c r="Z74" i="4"/>
  <c r="R74" i="4"/>
  <c r="J74" i="4"/>
  <c r="C68" i="4"/>
  <c r="C67" i="4"/>
  <c r="X101" i="4"/>
  <c r="H101" i="4"/>
  <c r="C66" i="4"/>
  <c r="C64" i="4"/>
  <c r="C63" i="4"/>
  <c r="T97" i="4"/>
  <c r="C62" i="4"/>
  <c r="C60" i="4"/>
  <c r="C59" i="4"/>
  <c r="P93" i="4"/>
  <c r="C58" i="4"/>
  <c r="C56" i="4"/>
  <c r="C55" i="4"/>
  <c r="AB89" i="4"/>
  <c r="L89" i="4"/>
  <c r="C54" i="4"/>
  <c r="C52" i="4"/>
  <c r="C51" i="4"/>
  <c r="X85" i="4"/>
  <c r="H85" i="4"/>
  <c r="C50" i="4"/>
  <c r="V84" i="4"/>
  <c r="C48" i="4"/>
  <c r="C47" i="4"/>
  <c r="C46" i="4"/>
  <c r="C44" i="4"/>
  <c r="C43" i="4"/>
  <c r="C42" i="4"/>
  <c r="C40" i="4"/>
  <c r="C39" i="4"/>
  <c r="AB104" i="4"/>
  <c r="AA104" i="4"/>
  <c r="Y104" i="4"/>
  <c r="X104" i="4"/>
  <c r="U104" i="4"/>
  <c r="T104" i="4"/>
  <c r="S104" i="4"/>
  <c r="Q104" i="4"/>
  <c r="P104" i="4"/>
  <c r="M104" i="4"/>
  <c r="L104" i="4"/>
  <c r="K104" i="4"/>
  <c r="I104" i="4"/>
  <c r="H104" i="4"/>
  <c r="B69" i="4"/>
  <c r="B104" i="4" s="1"/>
  <c r="AB103" i="4"/>
  <c r="AA103" i="4"/>
  <c r="Z103" i="4"/>
  <c r="Y103" i="4"/>
  <c r="X103" i="4"/>
  <c r="W103" i="4"/>
  <c r="V103" i="4"/>
  <c r="U103" i="4"/>
  <c r="T103" i="4"/>
  <c r="S103" i="4"/>
  <c r="Q103" i="4"/>
  <c r="P103" i="4"/>
  <c r="O103" i="4"/>
  <c r="N103" i="4"/>
  <c r="M103" i="4"/>
  <c r="L103" i="4"/>
  <c r="K103" i="4"/>
  <c r="J103" i="4"/>
  <c r="I103" i="4"/>
  <c r="H103" i="4"/>
  <c r="G103" i="4"/>
  <c r="F103" i="4"/>
  <c r="E103" i="4"/>
  <c r="AB102" i="4"/>
  <c r="AA102" i="4"/>
  <c r="Z102" i="4"/>
  <c r="Y102" i="4"/>
  <c r="X102" i="4"/>
  <c r="W102" i="4"/>
  <c r="V102" i="4"/>
  <c r="U102" i="4"/>
  <c r="T102" i="4"/>
  <c r="S102" i="4"/>
  <c r="R102" i="4"/>
  <c r="Q102" i="4"/>
  <c r="P102" i="4"/>
  <c r="O102" i="4"/>
  <c r="N102" i="4"/>
  <c r="M102" i="4"/>
  <c r="L102" i="4"/>
  <c r="K102" i="4"/>
  <c r="J102" i="4"/>
  <c r="I102" i="4"/>
  <c r="H102" i="4"/>
  <c r="G102" i="4"/>
  <c r="F102" i="4"/>
  <c r="AA101" i="4"/>
  <c r="Z101" i="4"/>
  <c r="Y101" i="4"/>
  <c r="W101" i="4"/>
  <c r="V101" i="4"/>
  <c r="U101" i="4"/>
  <c r="S101" i="4"/>
  <c r="R101" i="4"/>
  <c r="Q101" i="4"/>
  <c r="P101" i="4"/>
  <c r="O101" i="4"/>
  <c r="N101" i="4"/>
  <c r="M101" i="4"/>
  <c r="K101" i="4"/>
  <c r="J101" i="4"/>
  <c r="I101" i="4"/>
  <c r="G101" i="4"/>
  <c r="F101" i="4"/>
  <c r="E101" i="4"/>
  <c r="AB100" i="4"/>
  <c r="AA100" i="4"/>
  <c r="Y100" i="4"/>
  <c r="X100" i="4"/>
  <c r="W100" i="4"/>
  <c r="U100" i="4"/>
  <c r="T100" i="4"/>
  <c r="Q100" i="4"/>
  <c r="P100" i="4"/>
  <c r="O100" i="4"/>
  <c r="M100" i="4"/>
  <c r="L100" i="4"/>
  <c r="K100" i="4"/>
  <c r="I100" i="4"/>
  <c r="H100" i="4"/>
  <c r="G100" i="4"/>
  <c r="AB99" i="4"/>
  <c r="AA99" i="4"/>
  <c r="Z99" i="4"/>
  <c r="Y99" i="4"/>
  <c r="X99" i="4"/>
  <c r="W99" i="4"/>
  <c r="V99" i="4"/>
  <c r="U99" i="4"/>
  <c r="T99" i="4"/>
  <c r="S99" i="4"/>
  <c r="R99" i="4"/>
  <c r="Q99" i="4"/>
  <c r="P99" i="4"/>
  <c r="O99" i="4"/>
  <c r="M99" i="4"/>
  <c r="L99" i="4"/>
  <c r="K99" i="4"/>
  <c r="J99" i="4"/>
  <c r="I99" i="4"/>
  <c r="H99" i="4"/>
  <c r="G99" i="4"/>
  <c r="F99" i="4"/>
  <c r="E99" i="4"/>
  <c r="AB98" i="4"/>
  <c r="AA98" i="4"/>
  <c r="Z98" i="4"/>
  <c r="Y98" i="4"/>
  <c r="X98" i="4"/>
  <c r="W98" i="4"/>
  <c r="V98" i="4"/>
  <c r="U98" i="4"/>
  <c r="T98" i="4"/>
  <c r="S98" i="4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AB97" i="4"/>
  <c r="AA97" i="4"/>
  <c r="Z97" i="4"/>
  <c r="Y97" i="4"/>
  <c r="W97" i="4"/>
  <c r="V97" i="4"/>
  <c r="U97" i="4"/>
  <c r="S97" i="4"/>
  <c r="R97" i="4"/>
  <c r="Q97" i="4"/>
  <c r="O97" i="4"/>
  <c r="N97" i="4"/>
  <c r="M97" i="4"/>
  <c r="L97" i="4"/>
  <c r="K97" i="4"/>
  <c r="J97" i="4"/>
  <c r="I97" i="4"/>
  <c r="G97" i="4"/>
  <c r="F97" i="4"/>
  <c r="E97" i="4"/>
  <c r="AB96" i="4"/>
  <c r="AA96" i="4"/>
  <c r="Y96" i="4"/>
  <c r="X96" i="4"/>
  <c r="W96" i="4"/>
  <c r="U96" i="4"/>
  <c r="T96" i="4"/>
  <c r="S96" i="4"/>
  <c r="Q96" i="4"/>
  <c r="P96" i="4"/>
  <c r="M96" i="4"/>
  <c r="L96" i="4"/>
  <c r="K96" i="4"/>
  <c r="I96" i="4"/>
  <c r="H96" i="4"/>
  <c r="G96" i="4"/>
  <c r="AB95" i="4"/>
  <c r="AA95" i="4"/>
  <c r="Y95" i="4"/>
  <c r="X95" i="4"/>
  <c r="W95" i="4"/>
  <c r="V95" i="4"/>
  <c r="U95" i="4"/>
  <c r="T95" i="4"/>
  <c r="S95" i="4"/>
  <c r="R95" i="4"/>
  <c r="Q95" i="4"/>
  <c r="P95" i="4"/>
  <c r="O95" i="4"/>
  <c r="N95" i="4"/>
  <c r="M95" i="4"/>
  <c r="L95" i="4"/>
  <c r="K95" i="4"/>
  <c r="I95" i="4"/>
  <c r="H95" i="4"/>
  <c r="G95" i="4"/>
  <c r="F95" i="4"/>
  <c r="E95" i="4"/>
  <c r="AB94" i="4"/>
  <c r="AA94" i="4"/>
  <c r="Z94" i="4"/>
  <c r="Y94" i="4"/>
  <c r="X94" i="4"/>
  <c r="W94" i="4"/>
  <c r="V94" i="4"/>
  <c r="U94" i="4"/>
  <c r="T94" i="4"/>
  <c r="S94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AA93" i="4"/>
  <c r="Z93" i="4"/>
  <c r="Y93" i="4"/>
  <c r="X93" i="4"/>
  <c r="W93" i="4"/>
  <c r="V93" i="4"/>
  <c r="U93" i="4"/>
  <c r="S93" i="4"/>
  <c r="R93" i="4"/>
  <c r="Q93" i="4"/>
  <c r="O93" i="4"/>
  <c r="N93" i="4"/>
  <c r="M93" i="4"/>
  <c r="K93" i="4"/>
  <c r="J93" i="4"/>
  <c r="I93" i="4"/>
  <c r="H93" i="4"/>
  <c r="G93" i="4"/>
  <c r="F93" i="4"/>
  <c r="E93" i="4"/>
  <c r="AB92" i="4"/>
  <c r="Y92" i="4"/>
  <c r="X92" i="4"/>
  <c r="W92" i="4"/>
  <c r="U92" i="4"/>
  <c r="T92" i="4"/>
  <c r="S92" i="4"/>
  <c r="Q92" i="4"/>
  <c r="P92" i="4"/>
  <c r="O92" i="4"/>
  <c r="M92" i="4"/>
  <c r="L92" i="4"/>
  <c r="I92" i="4"/>
  <c r="H92" i="4"/>
  <c r="G92" i="4"/>
  <c r="AB91" i="4"/>
  <c r="AA91" i="4"/>
  <c r="Z91" i="4"/>
  <c r="Y91" i="4"/>
  <c r="X91" i="4"/>
  <c r="W91" i="4"/>
  <c r="U91" i="4"/>
  <c r="T91" i="4"/>
  <c r="S91" i="4"/>
  <c r="R91" i="4"/>
  <c r="Q91" i="4"/>
  <c r="P91" i="4"/>
  <c r="O91" i="4"/>
  <c r="N91" i="4"/>
  <c r="M91" i="4"/>
  <c r="L91" i="4"/>
  <c r="K91" i="4"/>
  <c r="J91" i="4"/>
  <c r="I91" i="4"/>
  <c r="H91" i="4"/>
  <c r="G91" i="4"/>
  <c r="E91" i="4"/>
  <c r="AB90" i="4"/>
  <c r="AA90" i="4"/>
  <c r="Z90" i="4"/>
  <c r="Y90" i="4"/>
  <c r="X90" i="4"/>
  <c r="W90" i="4"/>
  <c r="V90" i="4"/>
  <c r="U90" i="4"/>
  <c r="T90" i="4"/>
  <c r="S90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AA89" i="4"/>
  <c r="Z89" i="4"/>
  <c r="Y89" i="4"/>
  <c r="W89" i="4"/>
  <c r="V89" i="4"/>
  <c r="U89" i="4"/>
  <c r="T89" i="4"/>
  <c r="S89" i="4"/>
  <c r="R89" i="4"/>
  <c r="Q89" i="4"/>
  <c r="O89" i="4"/>
  <c r="N89" i="4"/>
  <c r="M89" i="4"/>
  <c r="K89" i="4"/>
  <c r="J89" i="4"/>
  <c r="I89" i="4"/>
  <c r="G89" i="4"/>
  <c r="F89" i="4"/>
  <c r="E89" i="4"/>
  <c r="AB88" i="4"/>
  <c r="AA88" i="4"/>
  <c r="Y88" i="4"/>
  <c r="X88" i="4"/>
  <c r="U88" i="4"/>
  <c r="T88" i="4"/>
  <c r="S88" i="4"/>
  <c r="Q88" i="4"/>
  <c r="P88" i="4"/>
  <c r="O88" i="4"/>
  <c r="M88" i="4"/>
  <c r="L88" i="4"/>
  <c r="K88" i="4"/>
  <c r="I88" i="4"/>
  <c r="H88" i="4"/>
  <c r="AB87" i="4"/>
  <c r="AA87" i="4"/>
  <c r="Z87" i="4"/>
  <c r="Y87" i="4"/>
  <c r="X87" i="4"/>
  <c r="W87" i="4"/>
  <c r="V87" i="4"/>
  <c r="U87" i="4"/>
  <c r="T87" i="4"/>
  <c r="S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AB86" i="4"/>
  <c r="AA86" i="4"/>
  <c r="Z86" i="4"/>
  <c r="Y86" i="4"/>
  <c r="X86" i="4"/>
  <c r="W86" i="4"/>
  <c r="V86" i="4"/>
  <c r="U86" i="4"/>
  <c r="T86" i="4"/>
  <c r="S86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AA85" i="4"/>
  <c r="Z85" i="4"/>
  <c r="Y85" i="4"/>
  <c r="W85" i="4"/>
  <c r="V85" i="4"/>
  <c r="U85" i="4"/>
  <c r="S85" i="4"/>
  <c r="R85" i="4"/>
  <c r="Q85" i="4"/>
  <c r="P85" i="4"/>
  <c r="O85" i="4"/>
  <c r="N85" i="4"/>
  <c r="M85" i="4"/>
  <c r="K85" i="4"/>
  <c r="J85" i="4"/>
  <c r="I85" i="4"/>
  <c r="G85" i="4"/>
  <c r="F85" i="4"/>
  <c r="E85" i="4"/>
  <c r="AB84" i="4"/>
  <c r="AA84" i="4"/>
  <c r="Z84" i="4"/>
  <c r="Y84" i="4"/>
  <c r="X84" i="4"/>
  <c r="W84" i="4"/>
  <c r="U84" i="4"/>
  <c r="T84" i="4"/>
  <c r="S84" i="4"/>
  <c r="Q84" i="4"/>
  <c r="P84" i="4"/>
  <c r="O84" i="4"/>
  <c r="M84" i="4"/>
  <c r="K84" i="4"/>
  <c r="I84" i="4"/>
  <c r="H84" i="4"/>
  <c r="G84" i="4"/>
  <c r="AB83" i="4"/>
  <c r="AA83" i="4"/>
  <c r="Z83" i="4"/>
  <c r="Y83" i="4"/>
  <c r="X83" i="4"/>
  <c r="W83" i="4"/>
  <c r="V83" i="4"/>
  <c r="U83" i="4"/>
  <c r="T83" i="4"/>
  <c r="S83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AB82" i="4"/>
  <c r="AA82" i="4"/>
  <c r="Y82" i="4"/>
  <c r="X82" i="4"/>
  <c r="W82" i="4"/>
  <c r="V82" i="4"/>
  <c r="U82" i="4"/>
  <c r="T82" i="4"/>
  <c r="S82" i="4"/>
  <c r="Q82" i="4"/>
  <c r="P82" i="4"/>
  <c r="O82" i="4"/>
  <c r="N82" i="4"/>
  <c r="M82" i="4"/>
  <c r="L82" i="4"/>
  <c r="K82" i="4"/>
  <c r="I82" i="4"/>
  <c r="H82" i="4"/>
  <c r="G82" i="4"/>
  <c r="F82" i="4"/>
  <c r="AB81" i="4"/>
  <c r="AA81" i="4"/>
  <c r="Z81" i="4"/>
  <c r="Y81" i="4"/>
  <c r="X81" i="4"/>
  <c r="W81" i="4"/>
  <c r="V81" i="4"/>
  <c r="T81" i="4"/>
  <c r="S81" i="4"/>
  <c r="R81" i="4"/>
  <c r="Q81" i="4"/>
  <c r="P81" i="4"/>
  <c r="O81" i="4"/>
  <c r="N81" i="4"/>
  <c r="L81" i="4"/>
  <c r="K81" i="4"/>
  <c r="J81" i="4"/>
  <c r="I81" i="4"/>
  <c r="H81" i="4"/>
  <c r="G81" i="4"/>
  <c r="F81" i="4"/>
  <c r="AB80" i="4"/>
  <c r="AA80" i="4"/>
  <c r="Y80" i="4"/>
  <c r="W80" i="4"/>
  <c r="U80" i="4"/>
  <c r="T80" i="4"/>
  <c r="S80" i="4"/>
  <c r="Q80" i="4"/>
  <c r="O80" i="4"/>
  <c r="M80" i="4"/>
  <c r="L80" i="4"/>
  <c r="K80" i="4"/>
  <c r="I80" i="4"/>
  <c r="G80" i="4"/>
  <c r="AB79" i="4"/>
  <c r="AA79" i="4"/>
  <c r="Z79" i="4"/>
  <c r="Y79" i="4"/>
  <c r="X79" i="4"/>
  <c r="W79" i="4"/>
  <c r="V79" i="4"/>
  <c r="U79" i="4"/>
  <c r="T79" i="4"/>
  <c r="S79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C79" i="4" s="1"/>
  <c r="E79" i="4"/>
  <c r="AB78" i="4"/>
  <c r="AA78" i="4"/>
  <c r="Z78" i="4"/>
  <c r="Y78" i="4"/>
  <c r="X78" i="4"/>
  <c r="W78" i="4"/>
  <c r="U78" i="4"/>
  <c r="T78" i="4"/>
  <c r="S78" i="4"/>
  <c r="R78" i="4"/>
  <c r="Q78" i="4"/>
  <c r="P78" i="4"/>
  <c r="O78" i="4"/>
  <c r="M78" i="4"/>
  <c r="L78" i="4"/>
  <c r="K78" i="4"/>
  <c r="J78" i="4"/>
  <c r="I78" i="4"/>
  <c r="H78" i="4"/>
  <c r="G78" i="4"/>
  <c r="AB77" i="4"/>
  <c r="AA77" i="4"/>
  <c r="Z77" i="4"/>
  <c r="X77" i="4"/>
  <c r="W77" i="4"/>
  <c r="V77" i="4"/>
  <c r="U77" i="4"/>
  <c r="T77" i="4"/>
  <c r="S77" i="4"/>
  <c r="R77" i="4"/>
  <c r="P77" i="4"/>
  <c r="O77" i="4"/>
  <c r="N77" i="4"/>
  <c r="M77" i="4"/>
  <c r="L77" i="4"/>
  <c r="K77" i="4"/>
  <c r="J77" i="4"/>
  <c r="H77" i="4"/>
  <c r="G77" i="4"/>
  <c r="F77" i="4"/>
  <c r="E77" i="4"/>
  <c r="AA76" i="4"/>
  <c r="Y76" i="4"/>
  <c r="X76" i="4"/>
  <c r="W76" i="4"/>
  <c r="U76" i="4"/>
  <c r="S76" i="4"/>
  <c r="Q76" i="4"/>
  <c r="P76" i="4"/>
  <c r="O76" i="4"/>
  <c r="M76" i="4"/>
  <c r="K76" i="4"/>
  <c r="I76" i="4"/>
  <c r="H76" i="4"/>
  <c r="G76" i="4"/>
  <c r="AB75" i="4"/>
  <c r="AA75" i="4"/>
  <c r="Z75" i="4"/>
  <c r="Y75" i="4"/>
  <c r="X75" i="4"/>
  <c r="W75" i="4"/>
  <c r="V75" i="4"/>
  <c r="U75" i="4"/>
  <c r="T75" i="4"/>
  <c r="S75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AB74" i="4"/>
  <c r="AA74" i="4"/>
  <c r="Y74" i="4"/>
  <c r="X74" i="4"/>
  <c r="W74" i="4"/>
  <c r="V74" i="4"/>
  <c r="U74" i="4"/>
  <c r="T74" i="4"/>
  <c r="S74" i="4"/>
  <c r="Q74" i="4"/>
  <c r="P74" i="4"/>
  <c r="O74" i="4"/>
  <c r="N74" i="4"/>
  <c r="M74" i="4"/>
  <c r="L74" i="4"/>
  <c r="K74" i="4"/>
  <c r="I74" i="4"/>
  <c r="H74" i="4"/>
  <c r="G74" i="4"/>
  <c r="F74" i="4"/>
  <c r="U125" i="3"/>
  <c r="H115" i="3"/>
  <c r="R104" i="3"/>
  <c r="P99" i="3"/>
  <c r="O94" i="3"/>
  <c r="U92" i="3"/>
  <c r="H89" i="3"/>
  <c r="O87" i="3"/>
  <c r="W86" i="3"/>
  <c r="G86" i="3"/>
  <c r="O85" i="3"/>
  <c r="Z84" i="3"/>
  <c r="O84" i="3"/>
  <c r="E84" i="3"/>
  <c r="S83" i="3"/>
  <c r="H83" i="3"/>
  <c r="V82" i="3"/>
  <c r="K82" i="3"/>
  <c r="X81" i="3"/>
  <c r="N81" i="3"/>
  <c r="AA80" i="3"/>
  <c r="P80" i="3"/>
  <c r="F80" i="3"/>
  <c r="T79" i="3"/>
  <c r="I79" i="3"/>
  <c r="W78" i="3"/>
  <c r="L78" i="3"/>
  <c r="Y77" i="3"/>
  <c r="O77" i="3"/>
  <c r="D77" i="3"/>
  <c r="Q76" i="3"/>
  <c r="G76" i="3"/>
  <c r="U75" i="3"/>
  <c r="J75" i="3"/>
  <c r="X74" i="3"/>
  <c r="M74" i="3"/>
  <c r="Z73" i="3"/>
  <c r="P73" i="3"/>
  <c r="E73" i="3"/>
  <c r="R72" i="3"/>
  <c r="H72" i="3"/>
  <c r="V71" i="3"/>
  <c r="X34" i="3"/>
  <c r="R34" i="3"/>
  <c r="H34" i="3"/>
  <c r="Z33" i="3"/>
  <c r="P33" i="3"/>
  <c r="J33" i="3"/>
  <c r="X32" i="3"/>
  <c r="R32" i="3"/>
  <c r="H32" i="3"/>
  <c r="AA31" i="3"/>
  <c r="Q31" i="3"/>
  <c r="K31" i="3"/>
  <c r="Y30" i="3"/>
  <c r="S30" i="3"/>
  <c r="I30" i="3"/>
  <c r="AA29" i="3"/>
  <c r="W29" i="3"/>
  <c r="S29" i="3"/>
  <c r="O29" i="3"/>
  <c r="K29" i="3"/>
  <c r="G29" i="3"/>
  <c r="AA28" i="3"/>
  <c r="W28" i="3"/>
  <c r="S28" i="3"/>
  <c r="O28" i="3"/>
  <c r="K28" i="3"/>
  <c r="G28" i="3"/>
  <c r="B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Y23" i="3"/>
  <c r="U23" i="3"/>
  <c r="Q23" i="3"/>
  <c r="M23" i="3"/>
  <c r="I23" i="3"/>
  <c r="E23" i="3"/>
  <c r="Y22" i="3"/>
  <c r="U22" i="3"/>
  <c r="Q22" i="3"/>
  <c r="M22" i="3"/>
  <c r="I22" i="3"/>
  <c r="E22" i="3"/>
  <c r="Y21" i="3"/>
  <c r="U21" i="3"/>
  <c r="Q21" i="3"/>
  <c r="M21" i="3"/>
  <c r="I21" i="3"/>
  <c r="E21" i="3"/>
  <c r="Y20" i="3"/>
  <c r="U20" i="3"/>
  <c r="Q20" i="3"/>
  <c r="M20" i="3"/>
  <c r="I20" i="3"/>
  <c r="E20" i="3"/>
  <c r="Z19" i="3"/>
  <c r="V19" i="3"/>
  <c r="R19" i="3"/>
  <c r="N19" i="3"/>
  <c r="J19" i="3"/>
  <c r="F19" i="3"/>
  <c r="Z18" i="3"/>
  <c r="V18" i="3"/>
  <c r="R18" i="3"/>
  <c r="N18" i="3"/>
  <c r="J18" i="3"/>
  <c r="F18" i="3"/>
  <c r="Z17" i="3"/>
  <c r="V17" i="3"/>
  <c r="R17" i="3"/>
  <c r="N17" i="3"/>
  <c r="J17" i="3"/>
  <c r="F17" i="3"/>
  <c r="Z16" i="3"/>
  <c r="V16" i="3"/>
  <c r="R16" i="3"/>
  <c r="N16" i="3"/>
  <c r="J16" i="3"/>
  <c r="F16" i="3"/>
  <c r="AA15" i="3"/>
  <c r="W15" i="3"/>
  <c r="S15" i="3"/>
  <c r="O15" i="3"/>
  <c r="K15" i="3"/>
  <c r="G15" i="3"/>
  <c r="AA14" i="3"/>
  <c r="W14" i="3"/>
  <c r="S14" i="3"/>
  <c r="O14" i="3"/>
  <c r="K14" i="3"/>
  <c r="G14" i="3"/>
  <c r="AA13" i="3"/>
  <c r="W13" i="3"/>
  <c r="S13" i="3"/>
  <c r="O13" i="3"/>
  <c r="K13" i="3"/>
  <c r="G13" i="3"/>
  <c r="AA12" i="3"/>
  <c r="W12" i="3"/>
  <c r="S12" i="3"/>
  <c r="O12" i="3"/>
  <c r="K12" i="3"/>
  <c r="G12" i="3"/>
  <c r="B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X8" i="3"/>
  <c r="T8" i="3"/>
  <c r="P8" i="3"/>
  <c r="L8" i="3"/>
  <c r="H8" i="3"/>
  <c r="D8" i="3"/>
  <c r="Y7" i="3"/>
  <c r="U7" i="3"/>
  <c r="Q7" i="3"/>
  <c r="M7" i="3"/>
  <c r="I7" i="3"/>
  <c r="E7" i="3"/>
  <c r="Y6" i="3"/>
  <c r="U6" i="3"/>
  <c r="Q6" i="3"/>
  <c r="M6" i="3"/>
  <c r="I6" i="3"/>
  <c r="E6" i="3"/>
  <c r="Y5" i="3"/>
  <c r="U5" i="3"/>
  <c r="Q5" i="3"/>
  <c r="M5" i="3"/>
  <c r="I5" i="3"/>
  <c r="E5" i="3"/>
  <c r="Y4" i="3"/>
  <c r="U4" i="3"/>
  <c r="Q4" i="3"/>
  <c r="M4" i="3"/>
  <c r="I4" i="3"/>
  <c r="E4" i="3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  <c r="AA127" i="3"/>
  <c r="Z127" i="3"/>
  <c r="Y127" i="3"/>
  <c r="X127" i="3"/>
  <c r="W127" i="3"/>
  <c r="V127" i="3"/>
  <c r="U127" i="3"/>
  <c r="T127" i="3"/>
  <c r="S127" i="3"/>
  <c r="R127" i="3"/>
  <c r="Q127" i="3"/>
  <c r="P127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AA126" i="3"/>
  <c r="Z126" i="3"/>
  <c r="Y126" i="3"/>
  <c r="X126" i="3"/>
  <c r="W126" i="3"/>
  <c r="V126" i="3"/>
  <c r="U126" i="3"/>
  <c r="T126" i="3"/>
  <c r="S126" i="3"/>
  <c r="R126" i="3"/>
  <c r="Q126" i="3"/>
  <c r="P126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AA125" i="3"/>
  <c r="Z125" i="3"/>
  <c r="Y125" i="3"/>
  <c r="X125" i="3"/>
  <c r="W125" i="3"/>
  <c r="V125" i="3"/>
  <c r="T125" i="3"/>
  <c r="S125" i="3"/>
  <c r="R125" i="3"/>
  <c r="Q125" i="3"/>
  <c r="P125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AA124" i="3"/>
  <c r="Z124" i="3"/>
  <c r="Y124" i="3"/>
  <c r="X124" i="3"/>
  <c r="W124" i="3"/>
  <c r="V124" i="3"/>
  <c r="U124" i="3"/>
  <c r="T124" i="3"/>
  <c r="S124" i="3"/>
  <c r="R124" i="3"/>
  <c r="Q124" i="3"/>
  <c r="P124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B124" i="3"/>
  <c r="AA123" i="3"/>
  <c r="Z123" i="3"/>
  <c r="Y123" i="3"/>
  <c r="X123" i="3"/>
  <c r="W123" i="3"/>
  <c r="V123" i="3"/>
  <c r="U123" i="3"/>
  <c r="T123" i="3"/>
  <c r="S123" i="3"/>
  <c r="R123" i="3"/>
  <c r="Q123" i="3"/>
  <c r="P123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AA122" i="3"/>
  <c r="Z122" i="3"/>
  <c r="Y122" i="3"/>
  <c r="X122" i="3"/>
  <c r="W122" i="3"/>
  <c r="V122" i="3"/>
  <c r="U122" i="3"/>
  <c r="T122" i="3"/>
  <c r="S122" i="3"/>
  <c r="R122" i="3"/>
  <c r="Q122" i="3"/>
  <c r="P122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AA121" i="3"/>
  <c r="Z121" i="3"/>
  <c r="Y121" i="3"/>
  <c r="X121" i="3"/>
  <c r="W121" i="3"/>
  <c r="V121" i="3"/>
  <c r="U121" i="3"/>
  <c r="T121" i="3"/>
  <c r="S121" i="3"/>
  <c r="R121" i="3"/>
  <c r="Q121" i="3"/>
  <c r="P121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AA120" i="3"/>
  <c r="Z120" i="3"/>
  <c r="Y120" i="3"/>
  <c r="X120" i="3"/>
  <c r="W120" i="3"/>
  <c r="V120" i="3"/>
  <c r="U120" i="3"/>
  <c r="T120" i="3"/>
  <c r="S120" i="3"/>
  <c r="R120" i="3"/>
  <c r="Q120" i="3"/>
  <c r="P120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B120" i="3"/>
  <c r="AA119" i="3"/>
  <c r="Z119" i="3"/>
  <c r="Y119" i="3"/>
  <c r="X119" i="3"/>
  <c r="W119" i="3"/>
  <c r="V119" i="3"/>
  <c r="U119" i="3"/>
  <c r="T119" i="3"/>
  <c r="S119" i="3"/>
  <c r="R119" i="3"/>
  <c r="Q119" i="3"/>
  <c r="P119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AA118" i="3"/>
  <c r="Z118" i="3"/>
  <c r="Y118" i="3"/>
  <c r="X118" i="3"/>
  <c r="W118" i="3"/>
  <c r="V118" i="3"/>
  <c r="U118" i="3"/>
  <c r="T118" i="3"/>
  <c r="S118" i="3"/>
  <c r="R118" i="3"/>
  <c r="Q118" i="3"/>
  <c r="P118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AA117" i="3"/>
  <c r="Z117" i="3"/>
  <c r="Y117" i="3"/>
  <c r="X117" i="3"/>
  <c r="W117" i="3"/>
  <c r="V117" i="3"/>
  <c r="U117" i="3"/>
  <c r="T117" i="3"/>
  <c r="S117" i="3"/>
  <c r="R117" i="3"/>
  <c r="Q117" i="3"/>
  <c r="P117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AA116" i="3"/>
  <c r="Z116" i="3"/>
  <c r="Y116" i="3"/>
  <c r="X116" i="3"/>
  <c r="W116" i="3"/>
  <c r="V116" i="3"/>
  <c r="U116" i="3"/>
  <c r="T116" i="3"/>
  <c r="S116" i="3"/>
  <c r="R116" i="3"/>
  <c r="Q116" i="3"/>
  <c r="P116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B116" i="3"/>
  <c r="AA115" i="3"/>
  <c r="Z115" i="3"/>
  <c r="Y115" i="3"/>
  <c r="X115" i="3"/>
  <c r="W115" i="3"/>
  <c r="V115" i="3"/>
  <c r="U115" i="3"/>
  <c r="T115" i="3"/>
  <c r="S115" i="3"/>
  <c r="R115" i="3"/>
  <c r="Q115" i="3"/>
  <c r="P115" i="3"/>
  <c r="O115" i="3"/>
  <c r="N115" i="3"/>
  <c r="M115" i="3"/>
  <c r="L115" i="3"/>
  <c r="K115" i="3"/>
  <c r="J115" i="3"/>
  <c r="I115" i="3"/>
  <c r="G115" i="3"/>
  <c r="F115" i="3"/>
  <c r="E115" i="3"/>
  <c r="D115" i="3"/>
  <c r="AA114" i="3"/>
  <c r="Z114" i="3"/>
  <c r="Y114" i="3"/>
  <c r="X114" i="3"/>
  <c r="W114" i="3"/>
  <c r="V114" i="3"/>
  <c r="U114" i="3"/>
  <c r="T114" i="3"/>
  <c r="S114" i="3"/>
  <c r="R114" i="3"/>
  <c r="Q114" i="3"/>
  <c r="P114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AA113" i="3"/>
  <c r="Z113" i="3"/>
  <c r="Y113" i="3"/>
  <c r="X113" i="3"/>
  <c r="W113" i="3"/>
  <c r="V113" i="3"/>
  <c r="U113" i="3"/>
  <c r="T113" i="3"/>
  <c r="S113" i="3"/>
  <c r="R113" i="3"/>
  <c r="Q113" i="3"/>
  <c r="P113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AA112" i="3"/>
  <c r="Z112" i="3"/>
  <c r="Y112" i="3"/>
  <c r="X112" i="3"/>
  <c r="W112" i="3"/>
  <c r="V112" i="3"/>
  <c r="U112" i="3"/>
  <c r="T112" i="3"/>
  <c r="S112" i="3"/>
  <c r="R112" i="3"/>
  <c r="Q112" i="3"/>
  <c r="P112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B112" i="3"/>
  <c r="AA111" i="3"/>
  <c r="Z111" i="3"/>
  <c r="Y111" i="3"/>
  <c r="X111" i="3"/>
  <c r="W111" i="3"/>
  <c r="V111" i="3"/>
  <c r="U111" i="3"/>
  <c r="T111" i="3"/>
  <c r="S111" i="3"/>
  <c r="R111" i="3"/>
  <c r="Q111" i="3"/>
  <c r="P111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AA110" i="3"/>
  <c r="Z110" i="3"/>
  <c r="Y110" i="3"/>
  <c r="X110" i="3"/>
  <c r="W110" i="3"/>
  <c r="V110" i="3"/>
  <c r="U110" i="3"/>
  <c r="T110" i="3"/>
  <c r="S110" i="3"/>
  <c r="R110" i="3"/>
  <c r="Q110" i="3"/>
  <c r="P110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AA109" i="3"/>
  <c r="Z109" i="3"/>
  <c r="Y109" i="3"/>
  <c r="X109" i="3"/>
  <c r="W109" i="3"/>
  <c r="V109" i="3"/>
  <c r="U109" i="3"/>
  <c r="T109" i="3"/>
  <c r="S109" i="3"/>
  <c r="R109" i="3"/>
  <c r="Q109" i="3"/>
  <c r="P109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AA108" i="3"/>
  <c r="Z108" i="3"/>
  <c r="Y108" i="3"/>
  <c r="X108" i="3"/>
  <c r="W108" i="3"/>
  <c r="V108" i="3"/>
  <c r="U108" i="3"/>
  <c r="T108" i="3"/>
  <c r="S108" i="3"/>
  <c r="R108" i="3"/>
  <c r="Q108" i="3"/>
  <c r="P108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B108" i="3"/>
  <c r="AA107" i="3"/>
  <c r="Z107" i="3"/>
  <c r="Y107" i="3"/>
  <c r="X107" i="3"/>
  <c r="W107" i="3"/>
  <c r="V107" i="3"/>
  <c r="U107" i="3"/>
  <c r="T107" i="3"/>
  <c r="S107" i="3"/>
  <c r="R107" i="3"/>
  <c r="Q107" i="3"/>
  <c r="P107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AA106" i="3"/>
  <c r="Z106" i="3"/>
  <c r="Y106" i="3"/>
  <c r="X106" i="3"/>
  <c r="W106" i="3"/>
  <c r="V106" i="3"/>
  <c r="U106" i="3"/>
  <c r="T106" i="3"/>
  <c r="S106" i="3"/>
  <c r="R106" i="3"/>
  <c r="Q106" i="3"/>
  <c r="P106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AA105" i="3"/>
  <c r="Z105" i="3"/>
  <c r="Y105" i="3"/>
  <c r="X105" i="3"/>
  <c r="W105" i="3"/>
  <c r="V105" i="3"/>
  <c r="U105" i="3"/>
  <c r="T105" i="3"/>
  <c r="S105" i="3"/>
  <c r="R105" i="3"/>
  <c r="Q105" i="3"/>
  <c r="P105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AA104" i="3"/>
  <c r="Z104" i="3"/>
  <c r="Y104" i="3"/>
  <c r="X104" i="3"/>
  <c r="W104" i="3"/>
  <c r="V104" i="3"/>
  <c r="U104" i="3"/>
  <c r="T104" i="3"/>
  <c r="S104" i="3"/>
  <c r="Q104" i="3"/>
  <c r="P104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B104" i="3"/>
  <c r="AA103" i="3"/>
  <c r="Z103" i="3"/>
  <c r="Y103" i="3"/>
  <c r="X103" i="3"/>
  <c r="W103" i="3"/>
  <c r="V103" i="3"/>
  <c r="U103" i="3"/>
  <c r="T103" i="3"/>
  <c r="S103" i="3"/>
  <c r="R103" i="3"/>
  <c r="Q103" i="3"/>
  <c r="P103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AA102" i="3"/>
  <c r="Z102" i="3"/>
  <c r="Y102" i="3"/>
  <c r="X102" i="3"/>
  <c r="W102" i="3"/>
  <c r="V102" i="3"/>
  <c r="U102" i="3"/>
  <c r="T102" i="3"/>
  <c r="S102" i="3"/>
  <c r="R102" i="3"/>
  <c r="Q102" i="3"/>
  <c r="P102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AA101" i="3"/>
  <c r="Z101" i="3"/>
  <c r="Y101" i="3"/>
  <c r="X101" i="3"/>
  <c r="W101" i="3"/>
  <c r="V101" i="3"/>
  <c r="U101" i="3"/>
  <c r="T101" i="3"/>
  <c r="S101" i="3"/>
  <c r="R101" i="3"/>
  <c r="Q101" i="3"/>
  <c r="P101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AA100" i="3"/>
  <c r="Z100" i="3"/>
  <c r="Y100" i="3"/>
  <c r="X100" i="3"/>
  <c r="W100" i="3"/>
  <c r="V100" i="3"/>
  <c r="U100" i="3"/>
  <c r="T100" i="3"/>
  <c r="S100" i="3"/>
  <c r="R100" i="3"/>
  <c r="Q100" i="3"/>
  <c r="P100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B100" i="3"/>
  <c r="AA99" i="3"/>
  <c r="Z99" i="3"/>
  <c r="Y99" i="3"/>
  <c r="X99" i="3"/>
  <c r="W99" i="3"/>
  <c r="V99" i="3"/>
  <c r="U99" i="3"/>
  <c r="T99" i="3"/>
  <c r="S99" i="3"/>
  <c r="R99" i="3"/>
  <c r="Q99" i="3"/>
  <c r="O99" i="3"/>
  <c r="N99" i="3"/>
  <c r="M99" i="3"/>
  <c r="L99" i="3"/>
  <c r="K99" i="3"/>
  <c r="J99" i="3"/>
  <c r="I99" i="3"/>
  <c r="H99" i="3"/>
  <c r="G99" i="3"/>
  <c r="F99" i="3"/>
  <c r="E99" i="3"/>
  <c r="D99" i="3"/>
  <c r="AA98" i="3"/>
  <c r="Z98" i="3"/>
  <c r="Y98" i="3"/>
  <c r="X98" i="3"/>
  <c r="W98" i="3"/>
  <c r="V98" i="3"/>
  <c r="U98" i="3"/>
  <c r="T98" i="3"/>
  <c r="S98" i="3"/>
  <c r="R98" i="3"/>
  <c r="Q98" i="3"/>
  <c r="P98" i="3"/>
  <c r="O98" i="3"/>
  <c r="N98" i="3"/>
  <c r="M98" i="3"/>
  <c r="L98" i="3"/>
  <c r="K98" i="3"/>
  <c r="J98" i="3"/>
  <c r="I98" i="3"/>
  <c r="H98" i="3"/>
  <c r="G98" i="3"/>
  <c r="F98" i="3"/>
  <c r="E98" i="3"/>
  <c r="D98" i="3"/>
  <c r="AA97" i="3"/>
  <c r="Z97" i="3"/>
  <c r="Y97" i="3"/>
  <c r="X97" i="3"/>
  <c r="W97" i="3"/>
  <c r="V97" i="3"/>
  <c r="U97" i="3"/>
  <c r="T97" i="3"/>
  <c r="S97" i="3"/>
  <c r="R97" i="3"/>
  <c r="Q97" i="3"/>
  <c r="P97" i="3"/>
  <c r="O97" i="3"/>
  <c r="N97" i="3"/>
  <c r="M97" i="3"/>
  <c r="L97" i="3"/>
  <c r="K97" i="3"/>
  <c r="J97" i="3"/>
  <c r="I97" i="3"/>
  <c r="H97" i="3"/>
  <c r="G97" i="3"/>
  <c r="F97" i="3"/>
  <c r="E97" i="3"/>
  <c r="D97" i="3"/>
  <c r="AA96" i="3"/>
  <c r="Z96" i="3"/>
  <c r="Y96" i="3"/>
  <c r="X96" i="3"/>
  <c r="W96" i="3"/>
  <c r="V96" i="3"/>
  <c r="U96" i="3"/>
  <c r="T96" i="3"/>
  <c r="S96" i="3"/>
  <c r="R96" i="3"/>
  <c r="Q96" i="3"/>
  <c r="P96" i="3"/>
  <c r="O96" i="3"/>
  <c r="N96" i="3"/>
  <c r="M96" i="3"/>
  <c r="L96" i="3"/>
  <c r="K96" i="3"/>
  <c r="J96" i="3"/>
  <c r="I96" i="3"/>
  <c r="H96" i="3"/>
  <c r="G96" i="3"/>
  <c r="F96" i="3"/>
  <c r="E96" i="3"/>
  <c r="D96" i="3"/>
  <c r="B96" i="3"/>
  <c r="AA95" i="3"/>
  <c r="Z95" i="3"/>
  <c r="Y95" i="3"/>
  <c r="X95" i="3"/>
  <c r="W95" i="3"/>
  <c r="V95" i="3"/>
  <c r="U95" i="3"/>
  <c r="T95" i="3"/>
  <c r="S95" i="3"/>
  <c r="R95" i="3"/>
  <c r="Q95" i="3"/>
  <c r="P95" i="3"/>
  <c r="O95" i="3"/>
  <c r="N95" i="3"/>
  <c r="M95" i="3"/>
  <c r="L95" i="3"/>
  <c r="K95" i="3"/>
  <c r="J95" i="3"/>
  <c r="I95" i="3"/>
  <c r="H95" i="3"/>
  <c r="G95" i="3"/>
  <c r="F95" i="3"/>
  <c r="E95" i="3"/>
  <c r="D95" i="3"/>
  <c r="AA94" i="3"/>
  <c r="Z94" i="3"/>
  <c r="Y94" i="3"/>
  <c r="X94" i="3"/>
  <c r="W94" i="3"/>
  <c r="V94" i="3"/>
  <c r="U94" i="3"/>
  <c r="T94" i="3"/>
  <c r="S94" i="3"/>
  <c r="R94" i="3"/>
  <c r="Q94" i="3"/>
  <c r="P94" i="3"/>
  <c r="N94" i="3"/>
  <c r="M94" i="3"/>
  <c r="L94" i="3"/>
  <c r="K94" i="3"/>
  <c r="J94" i="3"/>
  <c r="I94" i="3"/>
  <c r="H94" i="3"/>
  <c r="G94" i="3"/>
  <c r="F94" i="3"/>
  <c r="E94" i="3"/>
  <c r="D94" i="3"/>
  <c r="AA93" i="3"/>
  <c r="Z93" i="3"/>
  <c r="Y93" i="3"/>
  <c r="X93" i="3"/>
  <c r="W93" i="3"/>
  <c r="V93" i="3"/>
  <c r="U93" i="3"/>
  <c r="T93" i="3"/>
  <c r="S93" i="3"/>
  <c r="R93" i="3"/>
  <c r="Q93" i="3"/>
  <c r="P93" i="3"/>
  <c r="O93" i="3"/>
  <c r="N93" i="3"/>
  <c r="M93" i="3"/>
  <c r="L93" i="3"/>
  <c r="K93" i="3"/>
  <c r="J93" i="3"/>
  <c r="I93" i="3"/>
  <c r="H93" i="3"/>
  <c r="G93" i="3"/>
  <c r="F93" i="3"/>
  <c r="E93" i="3"/>
  <c r="D93" i="3"/>
  <c r="AA92" i="3"/>
  <c r="Z92" i="3"/>
  <c r="Y92" i="3"/>
  <c r="X92" i="3"/>
  <c r="W92" i="3"/>
  <c r="V92" i="3"/>
  <c r="T92" i="3"/>
  <c r="S92" i="3"/>
  <c r="R92" i="3"/>
  <c r="Q92" i="3"/>
  <c r="P92" i="3"/>
  <c r="O92" i="3"/>
  <c r="N92" i="3"/>
  <c r="M92" i="3"/>
  <c r="L92" i="3"/>
  <c r="K92" i="3"/>
  <c r="J92" i="3"/>
  <c r="I92" i="3"/>
  <c r="H92" i="3"/>
  <c r="G92" i="3"/>
  <c r="F92" i="3"/>
  <c r="E92" i="3"/>
  <c r="D92" i="3"/>
  <c r="B92" i="3"/>
  <c r="AA91" i="3"/>
  <c r="Z91" i="3"/>
  <c r="Y91" i="3"/>
  <c r="X91" i="3"/>
  <c r="W91" i="3"/>
  <c r="V91" i="3"/>
  <c r="U91" i="3"/>
  <c r="T91" i="3"/>
  <c r="S91" i="3"/>
  <c r="R91" i="3"/>
  <c r="Q91" i="3"/>
  <c r="P91" i="3"/>
  <c r="O91" i="3"/>
  <c r="N91" i="3"/>
  <c r="M91" i="3"/>
  <c r="L91" i="3"/>
  <c r="K91" i="3"/>
  <c r="J91" i="3"/>
  <c r="I91" i="3"/>
  <c r="H91" i="3"/>
  <c r="G91" i="3"/>
  <c r="F91" i="3"/>
  <c r="E91" i="3"/>
  <c r="D91" i="3"/>
  <c r="AA90" i="3"/>
  <c r="Z90" i="3"/>
  <c r="Y90" i="3"/>
  <c r="X90" i="3"/>
  <c r="W90" i="3"/>
  <c r="V90" i="3"/>
  <c r="U90" i="3"/>
  <c r="T90" i="3"/>
  <c r="S90" i="3"/>
  <c r="R90" i="3"/>
  <c r="Q90" i="3"/>
  <c r="P90" i="3"/>
  <c r="O90" i="3"/>
  <c r="N90" i="3"/>
  <c r="M90" i="3"/>
  <c r="L90" i="3"/>
  <c r="K90" i="3"/>
  <c r="J90" i="3"/>
  <c r="I90" i="3"/>
  <c r="H90" i="3"/>
  <c r="G90" i="3"/>
  <c r="F90" i="3"/>
  <c r="E90" i="3"/>
  <c r="D90" i="3"/>
  <c r="AA89" i="3"/>
  <c r="Z89" i="3"/>
  <c r="Y89" i="3"/>
  <c r="X89" i="3"/>
  <c r="W89" i="3"/>
  <c r="V89" i="3"/>
  <c r="U89" i="3"/>
  <c r="T89" i="3"/>
  <c r="S89" i="3"/>
  <c r="R89" i="3"/>
  <c r="Q89" i="3"/>
  <c r="P89" i="3"/>
  <c r="O89" i="3"/>
  <c r="N89" i="3"/>
  <c r="M89" i="3"/>
  <c r="L89" i="3"/>
  <c r="K89" i="3"/>
  <c r="J89" i="3"/>
  <c r="I89" i="3"/>
  <c r="G89" i="3"/>
  <c r="F89" i="3"/>
  <c r="E89" i="3"/>
  <c r="D89" i="3"/>
  <c r="AA88" i="3"/>
  <c r="Z88" i="3"/>
  <c r="Y88" i="3"/>
  <c r="X88" i="3"/>
  <c r="W88" i="3"/>
  <c r="V88" i="3"/>
  <c r="U88" i="3"/>
  <c r="T88" i="3"/>
  <c r="S88" i="3"/>
  <c r="R88" i="3"/>
  <c r="Q88" i="3"/>
  <c r="P88" i="3"/>
  <c r="O88" i="3"/>
  <c r="N88" i="3"/>
  <c r="M88" i="3"/>
  <c r="L88" i="3"/>
  <c r="K88" i="3"/>
  <c r="J88" i="3"/>
  <c r="I88" i="3"/>
  <c r="H88" i="3"/>
  <c r="G88" i="3"/>
  <c r="F88" i="3"/>
  <c r="E88" i="3"/>
  <c r="D88" i="3"/>
  <c r="B88" i="3"/>
  <c r="AA87" i="3"/>
  <c r="Z87" i="3"/>
  <c r="Y87" i="3"/>
  <c r="X87" i="3"/>
  <c r="W87" i="3"/>
  <c r="V87" i="3"/>
  <c r="U87" i="3"/>
  <c r="T87" i="3"/>
  <c r="S87" i="3"/>
  <c r="R87" i="3"/>
  <c r="Q87" i="3"/>
  <c r="P87" i="3"/>
  <c r="N87" i="3"/>
  <c r="M87" i="3"/>
  <c r="L87" i="3"/>
  <c r="K87" i="3"/>
  <c r="J87" i="3"/>
  <c r="I87" i="3"/>
  <c r="H87" i="3"/>
  <c r="G87" i="3"/>
  <c r="F87" i="3"/>
  <c r="E87" i="3"/>
  <c r="D87" i="3"/>
  <c r="AA86" i="3"/>
  <c r="Z86" i="3"/>
  <c r="Y86" i="3"/>
  <c r="X86" i="3"/>
  <c r="V86" i="3"/>
  <c r="U86" i="3"/>
  <c r="T86" i="3"/>
  <c r="S86" i="3"/>
  <c r="R86" i="3"/>
  <c r="Q86" i="3"/>
  <c r="P86" i="3"/>
  <c r="O86" i="3"/>
  <c r="N86" i="3"/>
  <c r="M86" i="3"/>
  <c r="L86" i="3"/>
  <c r="K86" i="3"/>
  <c r="J86" i="3"/>
  <c r="I86" i="3"/>
  <c r="H86" i="3"/>
  <c r="F86" i="3"/>
  <c r="E86" i="3"/>
  <c r="D86" i="3"/>
  <c r="AA85" i="3"/>
  <c r="Z85" i="3"/>
  <c r="Y85" i="3"/>
  <c r="X85" i="3"/>
  <c r="W85" i="3"/>
  <c r="V85" i="3"/>
  <c r="U85" i="3"/>
  <c r="T85" i="3"/>
  <c r="S85" i="3"/>
  <c r="R85" i="3"/>
  <c r="Q85" i="3"/>
  <c r="P85" i="3"/>
  <c r="N85" i="3"/>
  <c r="M85" i="3"/>
  <c r="L85" i="3"/>
  <c r="K85" i="3"/>
  <c r="J85" i="3"/>
  <c r="I85" i="3"/>
  <c r="H85" i="3"/>
  <c r="G85" i="3"/>
  <c r="F85" i="3"/>
  <c r="E85" i="3"/>
  <c r="D85" i="3"/>
  <c r="AA84" i="3"/>
  <c r="Y84" i="3"/>
  <c r="X84" i="3"/>
  <c r="W84" i="3"/>
  <c r="V84" i="3"/>
  <c r="U84" i="3"/>
  <c r="T84" i="3"/>
  <c r="S84" i="3"/>
  <c r="R84" i="3"/>
  <c r="Q84" i="3"/>
  <c r="P84" i="3"/>
  <c r="N84" i="3"/>
  <c r="M84" i="3"/>
  <c r="L84" i="3"/>
  <c r="K84" i="3"/>
  <c r="J84" i="3"/>
  <c r="I84" i="3"/>
  <c r="H84" i="3"/>
  <c r="G84" i="3"/>
  <c r="F84" i="3"/>
  <c r="D84" i="3"/>
  <c r="B84" i="3"/>
  <c r="AA83" i="3"/>
  <c r="Z83" i="3"/>
  <c r="Y83" i="3"/>
  <c r="X83" i="3"/>
  <c r="W83" i="3"/>
  <c r="V83" i="3"/>
  <c r="U83" i="3"/>
  <c r="T83" i="3"/>
  <c r="R83" i="3"/>
  <c r="Q83" i="3"/>
  <c r="P83" i="3"/>
  <c r="O83" i="3"/>
  <c r="N83" i="3"/>
  <c r="M83" i="3"/>
  <c r="L83" i="3"/>
  <c r="K83" i="3"/>
  <c r="J83" i="3"/>
  <c r="I83" i="3"/>
  <c r="G83" i="3"/>
  <c r="F83" i="3"/>
  <c r="E83" i="3"/>
  <c r="D83" i="3"/>
  <c r="AA82" i="3"/>
  <c r="Z82" i="3"/>
  <c r="Y82" i="3"/>
  <c r="X82" i="3"/>
  <c r="W82" i="3"/>
  <c r="U82" i="3"/>
  <c r="T82" i="3"/>
  <c r="S82" i="3"/>
  <c r="R82" i="3"/>
  <c r="Q82" i="3"/>
  <c r="P82" i="3"/>
  <c r="O82" i="3"/>
  <c r="N82" i="3"/>
  <c r="M82" i="3"/>
  <c r="L82" i="3"/>
  <c r="J82" i="3"/>
  <c r="I82" i="3"/>
  <c r="H82" i="3"/>
  <c r="G82" i="3"/>
  <c r="F82" i="3"/>
  <c r="E82" i="3"/>
  <c r="D82" i="3"/>
  <c r="AA81" i="3"/>
  <c r="Z81" i="3"/>
  <c r="Y81" i="3"/>
  <c r="W81" i="3"/>
  <c r="V81" i="3"/>
  <c r="U81" i="3"/>
  <c r="T81" i="3"/>
  <c r="S81" i="3"/>
  <c r="R81" i="3"/>
  <c r="Q81" i="3"/>
  <c r="P81" i="3"/>
  <c r="O81" i="3"/>
  <c r="M81" i="3"/>
  <c r="L81" i="3"/>
  <c r="K81" i="3"/>
  <c r="J81" i="3"/>
  <c r="I81" i="3"/>
  <c r="H81" i="3"/>
  <c r="G81" i="3"/>
  <c r="F81" i="3"/>
  <c r="E81" i="3"/>
  <c r="D81" i="3"/>
  <c r="Z80" i="3"/>
  <c r="Y80" i="3"/>
  <c r="X80" i="3"/>
  <c r="W80" i="3"/>
  <c r="V80" i="3"/>
  <c r="U80" i="3"/>
  <c r="T80" i="3"/>
  <c r="S80" i="3"/>
  <c r="R80" i="3"/>
  <c r="Q80" i="3"/>
  <c r="O80" i="3"/>
  <c r="N80" i="3"/>
  <c r="M80" i="3"/>
  <c r="L80" i="3"/>
  <c r="K80" i="3"/>
  <c r="J80" i="3"/>
  <c r="I80" i="3"/>
  <c r="H80" i="3"/>
  <c r="G80" i="3"/>
  <c r="E80" i="3"/>
  <c r="D80" i="3"/>
  <c r="B80" i="3"/>
  <c r="AA79" i="3"/>
  <c r="Z79" i="3"/>
  <c r="Y79" i="3"/>
  <c r="X79" i="3"/>
  <c r="W79" i="3"/>
  <c r="V79" i="3"/>
  <c r="U79" i="3"/>
  <c r="S79" i="3"/>
  <c r="R79" i="3"/>
  <c r="Q79" i="3"/>
  <c r="P79" i="3"/>
  <c r="O79" i="3"/>
  <c r="N79" i="3"/>
  <c r="M79" i="3"/>
  <c r="L79" i="3"/>
  <c r="K79" i="3"/>
  <c r="J79" i="3"/>
  <c r="H79" i="3"/>
  <c r="G79" i="3"/>
  <c r="F79" i="3"/>
  <c r="E79" i="3"/>
  <c r="D79" i="3"/>
  <c r="AA78" i="3"/>
  <c r="Z78" i="3"/>
  <c r="Y78" i="3"/>
  <c r="X78" i="3"/>
  <c r="V78" i="3"/>
  <c r="U78" i="3"/>
  <c r="T78" i="3"/>
  <c r="S78" i="3"/>
  <c r="R78" i="3"/>
  <c r="Q78" i="3"/>
  <c r="P78" i="3"/>
  <c r="O78" i="3"/>
  <c r="N78" i="3"/>
  <c r="M78" i="3"/>
  <c r="K78" i="3"/>
  <c r="J78" i="3"/>
  <c r="I78" i="3"/>
  <c r="H78" i="3"/>
  <c r="G78" i="3"/>
  <c r="F78" i="3"/>
  <c r="E78" i="3"/>
  <c r="D78" i="3"/>
  <c r="AA77" i="3"/>
  <c r="Z77" i="3"/>
  <c r="X77" i="3"/>
  <c r="W77" i="3"/>
  <c r="V77" i="3"/>
  <c r="U77" i="3"/>
  <c r="T77" i="3"/>
  <c r="S77" i="3"/>
  <c r="R77" i="3"/>
  <c r="Q77" i="3"/>
  <c r="P77" i="3"/>
  <c r="N77" i="3"/>
  <c r="M77" i="3"/>
  <c r="L77" i="3"/>
  <c r="K77" i="3"/>
  <c r="J77" i="3"/>
  <c r="I77" i="3"/>
  <c r="H77" i="3"/>
  <c r="G77" i="3"/>
  <c r="F77" i="3"/>
  <c r="E77" i="3"/>
  <c r="AA76" i="3"/>
  <c r="Z76" i="3"/>
  <c r="Y76" i="3"/>
  <c r="X76" i="3"/>
  <c r="W76" i="3"/>
  <c r="V76" i="3"/>
  <c r="U76" i="3"/>
  <c r="T76" i="3"/>
  <c r="S76" i="3"/>
  <c r="R76" i="3"/>
  <c r="P76" i="3"/>
  <c r="O76" i="3"/>
  <c r="N76" i="3"/>
  <c r="M76" i="3"/>
  <c r="L76" i="3"/>
  <c r="K76" i="3"/>
  <c r="J76" i="3"/>
  <c r="I76" i="3"/>
  <c r="H76" i="3"/>
  <c r="F76" i="3"/>
  <c r="E76" i="3"/>
  <c r="D76" i="3"/>
  <c r="B76" i="3"/>
  <c r="AA75" i="3"/>
  <c r="Z75" i="3"/>
  <c r="Y75" i="3"/>
  <c r="X75" i="3"/>
  <c r="W75" i="3"/>
  <c r="V75" i="3"/>
  <c r="T75" i="3"/>
  <c r="S75" i="3"/>
  <c r="R75" i="3"/>
  <c r="Q75" i="3"/>
  <c r="P75" i="3"/>
  <c r="O75" i="3"/>
  <c r="N75" i="3"/>
  <c r="M75" i="3"/>
  <c r="L75" i="3"/>
  <c r="K75" i="3"/>
  <c r="I75" i="3"/>
  <c r="H75" i="3"/>
  <c r="G75" i="3"/>
  <c r="F75" i="3"/>
  <c r="E75" i="3"/>
  <c r="D75" i="3"/>
  <c r="AA74" i="3"/>
  <c r="Z74" i="3"/>
  <c r="Y74" i="3"/>
  <c r="W74" i="3"/>
  <c r="V74" i="3"/>
  <c r="U74" i="3"/>
  <c r="T74" i="3"/>
  <c r="S74" i="3"/>
  <c r="R74" i="3"/>
  <c r="Q74" i="3"/>
  <c r="P74" i="3"/>
  <c r="O74" i="3"/>
  <c r="N74" i="3"/>
  <c r="L74" i="3"/>
  <c r="K74" i="3"/>
  <c r="J74" i="3"/>
  <c r="I74" i="3"/>
  <c r="H74" i="3"/>
  <c r="G74" i="3"/>
  <c r="F74" i="3"/>
  <c r="E74" i="3"/>
  <c r="D74" i="3"/>
  <c r="AA73" i="3"/>
  <c r="Y73" i="3"/>
  <c r="X73" i="3"/>
  <c r="W73" i="3"/>
  <c r="V73" i="3"/>
  <c r="U73" i="3"/>
  <c r="T73" i="3"/>
  <c r="S73" i="3"/>
  <c r="R73" i="3"/>
  <c r="Q73" i="3"/>
  <c r="O73" i="3"/>
  <c r="N73" i="3"/>
  <c r="M73" i="3"/>
  <c r="L73" i="3"/>
  <c r="K73" i="3"/>
  <c r="J73" i="3"/>
  <c r="I73" i="3"/>
  <c r="H73" i="3"/>
  <c r="G73" i="3"/>
  <c r="F73" i="3"/>
  <c r="D73" i="3"/>
  <c r="AA72" i="3"/>
  <c r="Z72" i="3"/>
  <c r="Y72" i="3"/>
  <c r="X72" i="3"/>
  <c r="W72" i="3"/>
  <c r="V72" i="3"/>
  <c r="U72" i="3"/>
  <c r="T72" i="3"/>
  <c r="S72" i="3"/>
  <c r="Q72" i="3"/>
  <c r="P72" i="3"/>
  <c r="O72" i="3"/>
  <c r="N72" i="3"/>
  <c r="M72" i="3"/>
  <c r="L72" i="3"/>
  <c r="K72" i="3"/>
  <c r="J72" i="3"/>
  <c r="I72" i="3"/>
  <c r="G72" i="3"/>
  <c r="F72" i="3"/>
  <c r="E72" i="3"/>
  <c r="D72" i="3"/>
  <c r="B72" i="3"/>
  <c r="AA71" i="3"/>
  <c r="Z71" i="3"/>
  <c r="Y71" i="3"/>
  <c r="X71" i="3"/>
  <c r="W71" i="3"/>
  <c r="U71" i="3"/>
  <c r="T71" i="3"/>
  <c r="S71" i="3"/>
  <c r="R71" i="3"/>
  <c r="Q71" i="3"/>
  <c r="P71" i="3"/>
  <c r="O71" i="3"/>
  <c r="N71" i="3"/>
  <c r="M71" i="3"/>
  <c r="L71" i="3"/>
  <c r="K71" i="3"/>
  <c r="J71" i="3"/>
  <c r="I71" i="3"/>
  <c r="H71" i="3"/>
  <c r="G71" i="3"/>
  <c r="F71" i="3"/>
  <c r="E71" i="3"/>
  <c r="D71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70" i="3"/>
  <c r="F70" i="3"/>
  <c r="E70" i="3"/>
  <c r="D70" i="3"/>
  <c r="AA69" i="3"/>
  <c r="Z69" i="3"/>
  <c r="Y69" i="3"/>
  <c r="X69" i="3"/>
  <c r="W69" i="3"/>
  <c r="V69" i="3"/>
  <c r="U69" i="3"/>
  <c r="T69" i="3"/>
  <c r="S69" i="3"/>
  <c r="R69" i="3"/>
  <c r="Q69" i="3"/>
  <c r="P69" i="3"/>
  <c r="O69" i="3"/>
  <c r="N69" i="3"/>
  <c r="M69" i="3"/>
  <c r="L69" i="3"/>
  <c r="K69" i="3"/>
  <c r="J69" i="3"/>
  <c r="I69" i="3"/>
  <c r="H69" i="3"/>
  <c r="G69" i="3"/>
  <c r="F69" i="3"/>
  <c r="E69" i="3"/>
  <c r="D69" i="3"/>
  <c r="AA68" i="3"/>
  <c r="Z68" i="3"/>
  <c r="Y68" i="3"/>
  <c r="X68" i="3"/>
  <c r="W68" i="3"/>
  <c r="V68" i="3"/>
  <c r="U68" i="3"/>
  <c r="T68" i="3"/>
  <c r="S68" i="3"/>
  <c r="R68" i="3"/>
  <c r="Q68" i="3"/>
  <c r="P68" i="3"/>
  <c r="O68" i="3"/>
  <c r="N68" i="3"/>
  <c r="M68" i="3"/>
  <c r="L68" i="3"/>
  <c r="K68" i="3"/>
  <c r="J68" i="3"/>
  <c r="I68" i="3"/>
  <c r="H68" i="3"/>
  <c r="G68" i="3"/>
  <c r="F68" i="3"/>
  <c r="E68" i="3"/>
  <c r="D68" i="3"/>
  <c r="B68" i="3"/>
  <c r="AA67" i="3"/>
  <c r="Z67" i="3"/>
  <c r="Y67" i="3"/>
  <c r="X67" i="3"/>
  <c r="W67" i="3"/>
  <c r="V67" i="3"/>
  <c r="U67" i="3"/>
  <c r="T67" i="3"/>
  <c r="S67" i="3"/>
  <c r="R67" i="3"/>
  <c r="Q67" i="3"/>
  <c r="P67" i="3"/>
  <c r="O67" i="3"/>
  <c r="N67" i="3"/>
  <c r="M67" i="3"/>
  <c r="L67" i="3"/>
  <c r="K67" i="3"/>
  <c r="J67" i="3"/>
  <c r="I67" i="3"/>
  <c r="H67" i="3"/>
  <c r="G67" i="3"/>
  <c r="F67" i="3"/>
  <c r="E67" i="3"/>
  <c r="D67" i="3"/>
  <c r="AA66" i="3"/>
  <c r="Z66" i="3"/>
  <c r="Y66" i="3"/>
  <c r="X66" i="3"/>
  <c r="W66" i="3"/>
  <c r="V66" i="3"/>
  <c r="U66" i="3"/>
  <c r="T66" i="3"/>
  <c r="S66" i="3"/>
  <c r="R66" i="3"/>
  <c r="Q66" i="3"/>
  <c r="P66" i="3"/>
  <c r="O66" i="3"/>
  <c r="N66" i="3"/>
  <c r="M66" i="3"/>
  <c r="L66" i="3"/>
  <c r="K66" i="3"/>
  <c r="J66" i="3"/>
  <c r="I66" i="3"/>
  <c r="H66" i="3"/>
  <c r="G66" i="3"/>
  <c r="F66" i="3"/>
  <c r="E66" i="3"/>
  <c r="D66" i="3"/>
  <c r="AA65" i="3"/>
  <c r="Z65" i="3"/>
  <c r="Y65" i="3"/>
  <c r="X65" i="3"/>
  <c r="W65" i="3"/>
  <c r="V65" i="3"/>
  <c r="U65" i="3"/>
  <c r="T65" i="3"/>
  <c r="S65" i="3"/>
  <c r="R65" i="3"/>
  <c r="Q65" i="3"/>
  <c r="P65" i="3"/>
  <c r="O65" i="3"/>
  <c r="N65" i="3"/>
  <c r="M65" i="3"/>
  <c r="L65" i="3"/>
  <c r="K65" i="3"/>
  <c r="J65" i="3"/>
  <c r="I65" i="3"/>
  <c r="H65" i="3"/>
  <c r="G65" i="3"/>
  <c r="F65" i="3"/>
  <c r="E65" i="3"/>
  <c r="D65" i="3"/>
  <c r="AA64" i="3"/>
  <c r="Z64" i="3"/>
  <c r="Y64" i="3"/>
  <c r="X64" i="3"/>
  <c r="W64" i="3"/>
  <c r="V64" i="3"/>
  <c r="U64" i="3"/>
  <c r="T64" i="3"/>
  <c r="S64" i="3"/>
  <c r="R64" i="3"/>
  <c r="Q64" i="3"/>
  <c r="P64" i="3"/>
  <c r="O64" i="3"/>
  <c r="N64" i="3"/>
  <c r="M64" i="3"/>
  <c r="L64" i="3"/>
  <c r="K64" i="3"/>
  <c r="J64" i="3"/>
  <c r="I64" i="3"/>
  <c r="H64" i="3"/>
  <c r="G64" i="3"/>
  <c r="F64" i="3"/>
  <c r="E64" i="3"/>
  <c r="D64" i="3"/>
  <c r="B64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B60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B56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B52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B48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B44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B40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B36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AA34" i="3"/>
  <c r="Z34" i="3"/>
  <c r="Y34" i="3"/>
  <c r="W34" i="3"/>
  <c r="V34" i="3"/>
  <c r="U34" i="3"/>
  <c r="T34" i="3"/>
  <c r="S34" i="3"/>
  <c r="Q34" i="3"/>
  <c r="P34" i="3"/>
  <c r="O34" i="3"/>
  <c r="N34" i="3"/>
  <c r="M34" i="3"/>
  <c r="L34" i="3"/>
  <c r="K34" i="3"/>
  <c r="J34" i="3"/>
  <c r="I34" i="3"/>
  <c r="G34" i="3"/>
  <c r="F34" i="3"/>
  <c r="E34" i="3"/>
  <c r="D34" i="3"/>
  <c r="AA33" i="3"/>
  <c r="Y33" i="3"/>
  <c r="X33" i="3"/>
  <c r="W33" i="3"/>
  <c r="V33" i="3"/>
  <c r="U33" i="3"/>
  <c r="T33" i="3"/>
  <c r="S33" i="3"/>
  <c r="R33" i="3"/>
  <c r="Q33" i="3"/>
  <c r="O33" i="3"/>
  <c r="N33" i="3"/>
  <c r="M33" i="3"/>
  <c r="L33" i="3"/>
  <c r="K33" i="3"/>
  <c r="I33" i="3"/>
  <c r="H33" i="3"/>
  <c r="G33" i="3"/>
  <c r="F33" i="3"/>
  <c r="E33" i="3"/>
  <c r="D33" i="3"/>
  <c r="AA32" i="3"/>
  <c r="Z32" i="3"/>
  <c r="Y32" i="3"/>
  <c r="W32" i="3"/>
  <c r="V32" i="3"/>
  <c r="U32" i="3"/>
  <c r="T32" i="3"/>
  <c r="S32" i="3"/>
  <c r="Q32" i="3"/>
  <c r="P32" i="3"/>
  <c r="O32" i="3"/>
  <c r="N32" i="3"/>
  <c r="M32" i="3"/>
  <c r="L32" i="3"/>
  <c r="K32" i="3"/>
  <c r="J32" i="3"/>
  <c r="I32" i="3"/>
  <c r="G32" i="3"/>
  <c r="F32" i="3"/>
  <c r="E32" i="3"/>
  <c r="D32" i="3"/>
  <c r="B32" i="3"/>
  <c r="Z31" i="3"/>
  <c r="Y31" i="3"/>
  <c r="X31" i="3"/>
  <c r="W31" i="3"/>
  <c r="V31" i="3"/>
  <c r="U31" i="3"/>
  <c r="T31" i="3"/>
  <c r="S31" i="3"/>
  <c r="R31" i="3"/>
  <c r="P31" i="3"/>
  <c r="O31" i="3"/>
  <c r="N31" i="3"/>
  <c r="M31" i="3"/>
  <c r="L31" i="3"/>
  <c r="J31" i="3"/>
  <c r="I31" i="3"/>
  <c r="H31" i="3"/>
  <c r="G31" i="3"/>
  <c r="F31" i="3"/>
  <c r="E31" i="3"/>
  <c r="D31" i="3"/>
  <c r="AA30" i="3"/>
  <c r="Z30" i="3"/>
  <c r="X30" i="3"/>
  <c r="W30" i="3"/>
  <c r="V30" i="3"/>
  <c r="U30" i="3"/>
  <c r="T30" i="3"/>
  <c r="R30" i="3"/>
  <c r="Q30" i="3"/>
  <c r="P30" i="3"/>
  <c r="O30" i="3"/>
  <c r="N30" i="3"/>
  <c r="M30" i="3"/>
  <c r="L30" i="3"/>
  <c r="K30" i="3"/>
  <c r="J30" i="3"/>
  <c r="H30" i="3"/>
  <c r="G30" i="3"/>
  <c r="F30" i="3"/>
  <c r="E30" i="3"/>
  <c r="D30" i="3"/>
  <c r="Z29" i="3"/>
  <c r="Y29" i="3"/>
  <c r="X29" i="3"/>
  <c r="V29" i="3"/>
  <c r="U29" i="3"/>
  <c r="T29" i="3"/>
  <c r="R29" i="3"/>
  <c r="Q29" i="3"/>
  <c r="P29" i="3"/>
  <c r="N29" i="3"/>
  <c r="M29" i="3"/>
  <c r="L29" i="3"/>
  <c r="J29" i="3"/>
  <c r="I29" i="3"/>
  <c r="H29" i="3"/>
  <c r="F29" i="3"/>
  <c r="E29" i="3"/>
  <c r="D29" i="3"/>
  <c r="Z28" i="3"/>
  <c r="Y28" i="3"/>
  <c r="X28" i="3"/>
  <c r="V28" i="3"/>
  <c r="U28" i="3"/>
  <c r="T28" i="3"/>
  <c r="R28" i="3"/>
  <c r="Q28" i="3"/>
  <c r="P28" i="3"/>
  <c r="N28" i="3"/>
  <c r="M28" i="3"/>
  <c r="L28" i="3"/>
  <c r="J28" i="3"/>
  <c r="I28" i="3"/>
  <c r="H28" i="3"/>
  <c r="F28" i="3"/>
  <c r="E28" i="3"/>
  <c r="D28" i="3"/>
  <c r="AA27" i="3"/>
  <c r="Z27" i="3"/>
  <c r="Y27" i="3"/>
  <c r="W27" i="3"/>
  <c r="V27" i="3"/>
  <c r="U27" i="3"/>
  <c r="S27" i="3"/>
  <c r="R27" i="3"/>
  <c r="Q27" i="3"/>
  <c r="O27" i="3"/>
  <c r="N27" i="3"/>
  <c r="M27" i="3"/>
  <c r="K27" i="3"/>
  <c r="J27" i="3"/>
  <c r="I27" i="3"/>
  <c r="G27" i="3"/>
  <c r="F27" i="3"/>
  <c r="E27" i="3"/>
  <c r="AA26" i="3"/>
  <c r="Z26" i="3"/>
  <c r="Y26" i="3"/>
  <c r="W26" i="3"/>
  <c r="V26" i="3"/>
  <c r="U26" i="3"/>
  <c r="S26" i="3"/>
  <c r="R26" i="3"/>
  <c r="Q26" i="3"/>
  <c r="O26" i="3"/>
  <c r="N26" i="3"/>
  <c r="M26" i="3"/>
  <c r="K26" i="3"/>
  <c r="J26" i="3"/>
  <c r="I26" i="3"/>
  <c r="G26" i="3"/>
  <c r="F26" i="3"/>
  <c r="E26" i="3"/>
  <c r="AA25" i="3"/>
  <c r="Z25" i="3"/>
  <c r="Y25" i="3"/>
  <c r="W25" i="3"/>
  <c r="V25" i="3"/>
  <c r="U25" i="3"/>
  <c r="S25" i="3"/>
  <c r="R25" i="3"/>
  <c r="Q25" i="3"/>
  <c r="O25" i="3"/>
  <c r="N25" i="3"/>
  <c r="M25" i="3"/>
  <c r="K25" i="3"/>
  <c r="J25" i="3"/>
  <c r="I25" i="3"/>
  <c r="G25" i="3"/>
  <c r="F25" i="3"/>
  <c r="E25" i="3"/>
  <c r="AA24" i="3"/>
  <c r="Z24" i="3"/>
  <c r="Y24" i="3"/>
  <c r="W24" i="3"/>
  <c r="V24" i="3"/>
  <c r="U24" i="3"/>
  <c r="S24" i="3"/>
  <c r="R24" i="3"/>
  <c r="Q24" i="3"/>
  <c r="O24" i="3"/>
  <c r="N24" i="3"/>
  <c r="M24" i="3"/>
  <c r="K24" i="3"/>
  <c r="J24" i="3"/>
  <c r="I24" i="3"/>
  <c r="G24" i="3"/>
  <c r="F24" i="3"/>
  <c r="E24" i="3"/>
  <c r="B24" i="3"/>
  <c r="AA23" i="3"/>
  <c r="Z23" i="3"/>
  <c r="X23" i="3"/>
  <c r="W23" i="3"/>
  <c r="V23" i="3"/>
  <c r="T23" i="3"/>
  <c r="S23" i="3"/>
  <c r="R23" i="3"/>
  <c r="P23" i="3"/>
  <c r="O23" i="3"/>
  <c r="N23" i="3"/>
  <c r="L23" i="3"/>
  <c r="K23" i="3"/>
  <c r="J23" i="3"/>
  <c r="H23" i="3"/>
  <c r="G23" i="3"/>
  <c r="F23" i="3"/>
  <c r="D23" i="3"/>
  <c r="AA22" i="3"/>
  <c r="Z22" i="3"/>
  <c r="X22" i="3"/>
  <c r="W22" i="3"/>
  <c r="V22" i="3"/>
  <c r="T22" i="3"/>
  <c r="S22" i="3"/>
  <c r="R22" i="3"/>
  <c r="P22" i="3"/>
  <c r="O22" i="3"/>
  <c r="N22" i="3"/>
  <c r="L22" i="3"/>
  <c r="K22" i="3"/>
  <c r="J22" i="3"/>
  <c r="H22" i="3"/>
  <c r="G22" i="3"/>
  <c r="F22" i="3"/>
  <c r="D22" i="3"/>
  <c r="AA21" i="3"/>
  <c r="Z21" i="3"/>
  <c r="X21" i="3"/>
  <c r="W21" i="3"/>
  <c r="V21" i="3"/>
  <c r="T21" i="3"/>
  <c r="S21" i="3"/>
  <c r="R21" i="3"/>
  <c r="P21" i="3"/>
  <c r="O21" i="3"/>
  <c r="N21" i="3"/>
  <c r="L21" i="3"/>
  <c r="K21" i="3"/>
  <c r="J21" i="3"/>
  <c r="H21" i="3"/>
  <c r="G21" i="3"/>
  <c r="F21" i="3"/>
  <c r="D21" i="3"/>
  <c r="AA20" i="3"/>
  <c r="Z20" i="3"/>
  <c r="X20" i="3"/>
  <c r="W20" i="3"/>
  <c r="V20" i="3"/>
  <c r="T20" i="3"/>
  <c r="S20" i="3"/>
  <c r="R20" i="3"/>
  <c r="P20" i="3"/>
  <c r="O20" i="3"/>
  <c r="N20" i="3"/>
  <c r="L20" i="3"/>
  <c r="K20" i="3"/>
  <c r="J20" i="3"/>
  <c r="H20" i="3"/>
  <c r="G20" i="3"/>
  <c r="F20" i="3"/>
  <c r="D20" i="3"/>
  <c r="B20" i="3"/>
  <c r="AA19" i="3"/>
  <c r="Y19" i="3"/>
  <c r="X19" i="3"/>
  <c r="W19" i="3"/>
  <c r="U19" i="3"/>
  <c r="T19" i="3"/>
  <c r="S19" i="3"/>
  <c r="Q19" i="3"/>
  <c r="P19" i="3"/>
  <c r="O19" i="3"/>
  <c r="M19" i="3"/>
  <c r="L19" i="3"/>
  <c r="K19" i="3"/>
  <c r="I19" i="3"/>
  <c r="H19" i="3"/>
  <c r="G19" i="3"/>
  <c r="E19" i="3"/>
  <c r="D19" i="3"/>
  <c r="AA18" i="3"/>
  <c r="Y18" i="3"/>
  <c r="X18" i="3"/>
  <c r="W18" i="3"/>
  <c r="U18" i="3"/>
  <c r="T18" i="3"/>
  <c r="S18" i="3"/>
  <c r="Q18" i="3"/>
  <c r="P18" i="3"/>
  <c r="O18" i="3"/>
  <c r="M18" i="3"/>
  <c r="L18" i="3"/>
  <c r="K18" i="3"/>
  <c r="I18" i="3"/>
  <c r="H18" i="3"/>
  <c r="G18" i="3"/>
  <c r="E18" i="3"/>
  <c r="D18" i="3"/>
  <c r="AA17" i="3"/>
  <c r="Y17" i="3"/>
  <c r="X17" i="3"/>
  <c r="W17" i="3"/>
  <c r="U17" i="3"/>
  <c r="T17" i="3"/>
  <c r="S17" i="3"/>
  <c r="Q17" i="3"/>
  <c r="P17" i="3"/>
  <c r="O17" i="3"/>
  <c r="M17" i="3"/>
  <c r="L17" i="3"/>
  <c r="K17" i="3"/>
  <c r="I17" i="3"/>
  <c r="H17" i="3"/>
  <c r="G17" i="3"/>
  <c r="E17" i="3"/>
  <c r="D17" i="3"/>
  <c r="AA16" i="3"/>
  <c r="Y16" i="3"/>
  <c r="X16" i="3"/>
  <c r="W16" i="3"/>
  <c r="U16" i="3"/>
  <c r="T16" i="3"/>
  <c r="S16" i="3"/>
  <c r="Q16" i="3"/>
  <c r="P16" i="3"/>
  <c r="O16" i="3"/>
  <c r="M16" i="3"/>
  <c r="L16" i="3"/>
  <c r="K16" i="3"/>
  <c r="I16" i="3"/>
  <c r="H16" i="3"/>
  <c r="G16" i="3"/>
  <c r="E16" i="3"/>
  <c r="D16" i="3"/>
  <c r="B16" i="3"/>
  <c r="Z15" i="3"/>
  <c r="Y15" i="3"/>
  <c r="X15" i="3"/>
  <c r="V15" i="3"/>
  <c r="U15" i="3"/>
  <c r="T15" i="3"/>
  <c r="R15" i="3"/>
  <c r="Q15" i="3"/>
  <c r="P15" i="3"/>
  <c r="N15" i="3"/>
  <c r="M15" i="3"/>
  <c r="L15" i="3"/>
  <c r="J15" i="3"/>
  <c r="I15" i="3"/>
  <c r="H15" i="3"/>
  <c r="F15" i="3"/>
  <c r="E15" i="3"/>
  <c r="D15" i="3"/>
  <c r="Z14" i="3"/>
  <c r="Y14" i="3"/>
  <c r="X14" i="3"/>
  <c r="V14" i="3"/>
  <c r="U14" i="3"/>
  <c r="T14" i="3"/>
  <c r="R14" i="3"/>
  <c r="Q14" i="3"/>
  <c r="P14" i="3"/>
  <c r="N14" i="3"/>
  <c r="M14" i="3"/>
  <c r="L14" i="3"/>
  <c r="J14" i="3"/>
  <c r="I14" i="3"/>
  <c r="H14" i="3"/>
  <c r="F14" i="3"/>
  <c r="E14" i="3"/>
  <c r="D14" i="3"/>
  <c r="Z13" i="3"/>
  <c r="Y13" i="3"/>
  <c r="X13" i="3"/>
  <c r="V13" i="3"/>
  <c r="U13" i="3"/>
  <c r="T13" i="3"/>
  <c r="R13" i="3"/>
  <c r="Q13" i="3"/>
  <c r="P13" i="3"/>
  <c r="N13" i="3"/>
  <c r="M13" i="3"/>
  <c r="L13" i="3"/>
  <c r="J13" i="3"/>
  <c r="I13" i="3"/>
  <c r="H13" i="3"/>
  <c r="F13" i="3"/>
  <c r="E13" i="3"/>
  <c r="D13" i="3"/>
  <c r="Z12" i="3"/>
  <c r="Y12" i="3"/>
  <c r="X12" i="3"/>
  <c r="V12" i="3"/>
  <c r="U12" i="3"/>
  <c r="T12" i="3"/>
  <c r="R12" i="3"/>
  <c r="Q12" i="3"/>
  <c r="P12" i="3"/>
  <c r="N12" i="3"/>
  <c r="M12" i="3"/>
  <c r="L12" i="3"/>
  <c r="J12" i="3"/>
  <c r="I12" i="3"/>
  <c r="H12" i="3"/>
  <c r="F12" i="3"/>
  <c r="E12" i="3"/>
  <c r="D12" i="3"/>
  <c r="AA11" i="3"/>
  <c r="Z11" i="3"/>
  <c r="Y11" i="3"/>
  <c r="W11" i="3"/>
  <c r="V11" i="3"/>
  <c r="U11" i="3"/>
  <c r="S11" i="3"/>
  <c r="R11" i="3"/>
  <c r="Q11" i="3"/>
  <c r="O11" i="3"/>
  <c r="N11" i="3"/>
  <c r="M11" i="3"/>
  <c r="K11" i="3"/>
  <c r="J11" i="3"/>
  <c r="I11" i="3"/>
  <c r="G11" i="3"/>
  <c r="F11" i="3"/>
  <c r="E11" i="3"/>
  <c r="AA10" i="3"/>
  <c r="Z10" i="3"/>
  <c r="Y10" i="3"/>
  <c r="W10" i="3"/>
  <c r="V10" i="3"/>
  <c r="U10" i="3"/>
  <c r="S10" i="3"/>
  <c r="R10" i="3"/>
  <c r="Q10" i="3"/>
  <c r="O10" i="3"/>
  <c r="N10" i="3"/>
  <c r="M10" i="3"/>
  <c r="K10" i="3"/>
  <c r="J10" i="3"/>
  <c r="I10" i="3"/>
  <c r="G10" i="3"/>
  <c r="F10" i="3"/>
  <c r="E10" i="3"/>
  <c r="AA9" i="3"/>
  <c r="Z9" i="3"/>
  <c r="Y9" i="3"/>
  <c r="W9" i="3"/>
  <c r="V9" i="3"/>
  <c r="U9" i="3"/>
  <c r="S9" i="3"/>
  <c r="R9" i="3"/>
  <c r="Q9" i="3"/>
  <c r="O9" i="3"/>
  <c r="N9" i="3"/>
  <c r="M9" i="3"/>
  <c r="K9" i="3"/>
  <c r="J9" i="3"/>
  <c r="I9" i="3"/>
  <c r="G9" i="3"/>
  <c r="F9" i="3"/>
  <c r="E9" i="3"/>
  <c r="AA8" i="3"/>
  <c r="Z8" i="3"/>
  <c r="Y8" i="3"/>
  <c r="W8" i="3"/>
  <c r="V8" i="3"/>
  <c r="U8" i="3"/>
  <c r="S8" i="3"/>
  <c r="R8" i="3"/>
  <c r="Q8" i="3"/>
  <c r="O8" i="3"/>
  <c r="N8" i="3"/>
  <c r="M8" i="3"/>
  <c r="K8" i="3"/>
  <c r="J8" i="3"/>
  <c r="I8" i="3"/>
  <c r="G8" i="3"/>
  <c r="F8" i="3"/>
  <c r="E8" i="3"/>
  <c r="B8" i="3"/>
  <c r="AA7" i="3"/>
  <c r="Z7" i="3"/>
  <c r="X7" i="3"/>
  <c r="W7" i="3"/>
  <c r="V7" i="3"/>
  <c r="T7" i="3"/>
  <c r="S7" i="3"/>
  <c r="R7" i="3"/>
  <c r="P7" i="3"/>
  <c r="O7" i="3"/>
  <c r="N7" i="3"/>
  <c r="L7" i="3"/>
  <c r="K7" i="3"/>
  <c r="J7" i="3"/>
  <c r="H7" i="3"/>
  <c r="G7" i="3"/>
  <c r="F7" i="3"/>
  <c r="D7" i="3"/>
  <c r="AA6" i="3"/>
  <c r="Z6" i="3"/>
  <c r="X6" i="3"/>
  <c r="W6" i="3"/>
  <c r="V6" i="3"/>
  <c r="T6" i="3"/>
  <c r="S6" i="3"/>
  <c r="R6" i="3"/>
  <c r="P6" i="3"/>
  <c r="O6" i="3"/>
  <c r="N6" i="3"/>
  <c r="L6" i="3"/>
  <c r="K6" i="3"/>
  <c r="J6" i="3"/>
  <c r="H6" i="3"/>
  <c r="G6" i="3"/>
  <c r="F6" i="3"/>
  <c r="D6" i="3"/>
  <c r="AA5" i="3"/>
  <c r="Z5" i="3"/>
  <c r="X5" i="3"/>
  <c r="W5" i="3"/>
  <c r="V5" i="3"/>
  <c r="T5" i="3"/>
  <c r="S5" i="3"/>
  <c r="R5" i="3"/>
  <c r="P5" i="3"/>
  <c r="O5" i="3"/>
  <c r="N5" i="3"/>
  <c r="L5" i="3"/>
  <c r="K5" i="3"/>
  <c r="J5" i="3"/>
  <c r="H5" i="3"/>
  <c r="G5" i="3"/>
  <c r="F5" i="3"/>
  <c r="D5" i="3"/>
  <c r="AA4" i="3"/>
  <c r="Z4" i="3"/>
  <c r="X4" i="3"/>
  <c r="W4" i="3"/>
  <c r="V4" i="3"/>
  <c r="T4" i="3"/>
  <c r="S4" i="3"/>
  <c r="R4" i="3"/>
  <c r="P4" i="3"/>
  <c r="O4" i="3"/>
  <c r="N4" i="3"/>
  <c r="L4" i="3"/>
  <c r="K4" i="3"/>
  <c r="J4" i="3"/>
  <c r="H4" i="3"/>
  <c r="G4" i="3"/>
  <c r="F4" i="3"/>
  <c r="D4" i="3"/>
  <c r="B4" i="3"/>
  <c r="C99" i="4" l="1"/>
  <c r="E76" i="4"/>
  <c r="C6" i="4"/>
  <c r="B7" i="6"/>
  <c r="B42" i="4"/>
  <c r="B77" i="4" s="1"/>
  <c r="B7" i="5"/>
  <c r="B42" i="5" s="1"/>
  <c r="B77" i="5" s="1"/>
  <c r="E80" i="4"/>
  <c r="C10" i="4"/>
  <c r="B11" i="6"/>
  <c r="B46" i="4"/>
  <c r="B81" i="4" s="1"/>
  <c r="B11" i="5"/>
  <c r="B46" i="5" s="1"/>
  <c r="B81" i="5" s="1"/>
  <c r="E84" i="4"/>
  <c r="C14" i="4"/>
  <c r="B15" i="6"/>
  <c r="B15" i="5"/>
  <c r="B50" i="5" s="1"/>
  <c r="B85" i="5" s="1"/>
  <c r="B50" i="4"/>
  <c r="B85" i="4" s="1"/>
  <c r="E88" i="4"/>
  <c r="C18" i="4"/>
  <c r="B19" i="6"/>
  <c r="B19" i="5"/>
  <c r="B54" i="5" s="1"/>
  <c r="B89" i="5" s="1"/>
  <c r="B54" i="4"/>
  <c r="B89" i="4" s="1"/>
  <c r="E92" i="4"/>
  <c r="C22" i="4"/>
  <c r="B23" i="6"/>
  <c r="B23" i="5"/>
  <c r="B58" i="5" s="1"/>
  <c r="B93" i="5" s="1"/>
  <c r="B58" i="4"/>
  <c r="B93" i="4" s="1"/>
  <c r="E96" i="4"/>
  <c r="C26" i="4"/>
  <c r="B27" i="6"/>
  <c r="B27" i="5"/>
  <c r="B62" i="5" s="1"/>
  <c r="B97" i="5" s="1"/>
  <c r="B62" i="4"/>
  <c r="B97" i="4" s="1"/>
  <c r="E100" i="4"/>
  <c r="C30" i="4"/>
  <c r="B31" i="6"/>
  <c r="B31" i="5"/>
  <c r="B66" i="5" s="1"/>
  <c r="B101" i="5" s="1"/>
  <c r="B66" i="4"/>
  <c r="B101" i="4" s="1"/>
  <c r="E104" i="4"/>
  <c r="C34" i="4"/>
  <c r="C77" i="4"/>
  <c r="D77" i="4"/>
  <c r="C11" i="4"/>
  <c r="C4" i="4"/>
  <c r="E74" i="4"/>
  <c r="B5" i="6"/>
  <c r="B5" i="5"/>
  <c r="B40" i="5" s="1"/>
  <c r="B75" i="5" s="1"/>
  <c r="B40" i="4"/>
  <c r="B75" i="4" s="1"/>
  <c r="E78" i="4"/>
  <c r="C8" i="4"/>
  <c r="B9" i="6"/>
  <c r="B9" i="5"/>
  <c r="B44" i="5" s="1"/>
  <c r="B79" i="5" s="1"/>
  <c r="B44" i="4"/>
  <c r="B79" i="4" s="1"/>
  <c r="C12" i="4"/>
  <c r="E82" i="4"/>
  <c r="B13" i="6"/>
  <c r="B13" i="5"/>
  <c r="B48" i="5" s="1"/>
  <c r="B83" i="5" s="1"/>
  <c r="B48" i="4"/>
  <c r="B83" i="4" s="1"/>
  <c r="C16" i="4"/>
  <c r="E86" i="4"/>
  <c r="B17" i="6"/>
  <c r="B17" i="5"/>
  <c r="B52" i="5" s="1"/>
  <c r="B87" i="5" s="1"/>
  <c r="B52" i="4"/>
  <c r="B87" i="4" s="1"/>
  <c r="E90" i="4"/>
  <c r="C20" i="4"/>
  <c r="B21" i="6"/>
  <c r="B21" i="5"/>
  <c r="B56" i="5" s="1"/>
  <c r="B91" i="5" s="1"/>
  <c r="B56" i="4"/>
  <c r="B91" i="4" s="1"/>
  <c r="C24" i="4"/>
  <c r="E94" i="4"/>
  <c r="B25" i="6"/>
  <c r="B25" i="5"/>
  <c r="B60" i="5" s="1"/>
  <c r="B95" i="5" s="1"/>
  <c r="B60" i="4"/>
  <c r="B95" i="4" s="1"/>
  <c r="E98" i="4"/>
  <c r="C28" i="4"/>
  <c r="B29" i="6"/>
  <c r="B29" i="5"/>
  <c r="B64" i="5" s="1"/>
  <c r="B99" i="5" s="1"/>
  <c r="B64" i="4"/>
  <c r="B99" i="4" s="1"/>
  <c r="C32" i="4"/>
  <c r="E102" i="4"/>
  <c r="B33" i="6"/>
  <c r="B33" i="5"/>
  <c r="B68" i="5" s="1"/>
  <c r="B103" i="5" s="1"/>
  <c r="B68" i="4"/>
  <c r="B103" i="4" s="1"/>
  <c r="C81" i="4"/>
  <c r="F75" i="5"/>
  <c r="C5" i="5"/>
  <c r="F83" i="5"/>
  <c r="C13" i="5"/>
  <c r="F89" i="5"/>
  <c r="C19" i="5"/>
  <c r="F90" i="5"/>
  <c r="C20" i="5"/>
  <c r="F97" i="5"/>
  <c r="C27" i="5"/>
  <c r="F98" i="5"/>
  <c r="C28" i="5"/>
  <c r="C5" i="4"/>
  <c r="F76" i="4"/>
  <c r="J76" i="4"/>
  <c r="N76" i="4"/>
  <c r="R76" i="4"/>
  <c r="V76" i="4"/>
  <c r="Z76" i="4"/>
  <c r="C7" i="4"/>
  <c r="C9" i="4"/>
  <c r="F80" i="4"/>
  <c r="J80" i="4"/>
  <c r="N80" i="4"/>
  <c r="R80" i="4"/>
  <c r="V80" i="4"/>
  <c r="Z80" i="4"/>
  <c r="C13" i="4"/>
  <c r="F84" i="4"/>
  <c r="J84" i="4"/>
  <c r="N84" i="4"/>
  <c r="R84" i="4"/>
  <c r="C15" i="4"/>
  <c r="L85" i="4"/>
  <c r="C85" i="4" s="1"/>
  <c r="T85" i="4"/>
  <c r="D85" i="4" s="1"/>
  <c r="AB85" i="4"/>
  <c r="C17" i="4"/>
  <c r="F88" i="4"/>
  <c r="J88" i="4"/>
  <c r="N88" i="4"/>
  <c r="R88" i="4"/>
  <c r="V88" i="4"/>
  <c r="Z88" i="4"/>
  <c r="C19" i="4"/>
  <c r="H89" i="4"/>
  <c r="P89" i="4"/>
  <c r="X89" i="4"/>
  <c r="C89" i="4" s="1"/>
  <c r="C21" i="4"/>
  <c r="F92" i="4"/>
  <c r="J92" i="4"/>
  <c r="N92" i="4"/>
  <c r="R92" i="4"/>
  <c r="V92" i="4"/>
  <c r="Z92" i="4"/>
  <c r="C23" i="4"/>
  <c r="L93" i="4"/>
  <c r="C93" i="4" s="1"/>
  <c r="T93" i="4"/>
  <c r="AB93" i="4"/>
  <c r="C25" i="4"/>
  <c r="F96" i="4"/>
  <c r="J96" i="4"/>
  <c r="N96" i="4"/>
  <c r="R96" i="4"/>
  <c r="V96" i="4"/>
  <c r="Z96" i="4"/>
  <c r="C27" i="4"/>
  <c r="H97" i="4"/>
  <c r="D97" i="4" s="1"/>
  <c r="P97" i="4"/>
  <c r="X97" i="4"/>
  <c r="C29" i="4"/>
  <c r="F100" i="4"/>
  <c r="J100" i="4"/>
  <c r="N100" i="4"/>
  <c r="R100" i="4"/>
  <c r="V100" i="4"/>
  <c r="Z100" i="4"/>
  <c r="C31" i="4"/>
  <c r="L101" i="4"/>
  <c r="C101" i="4" s="1"/>
  <c r="T101" i="4"/>
  <c r="D101" i="4" s="1"/>
  <c r="AB101" i="4"/>
  <c r="C33" i="4"/>
  <c r="F104" i="4"/>
  <c r="B4" i="6"/>
  <c r="B4" i="5"/>
  <c r="B39" i="5" s="1"/>
  <c r="B74" i="5" s="1"/>
  <c r="B39" i="4"/>
  <c r="B74" i="4" s="1"/>
  <c r="D75" i="4"/>
  <c r="B6" i="6"/>
  <c r="B6" i="5"/>
  <c r="B41" i="5" s="1"/>
  <c r="B76" i="5" s="1"/>
  <c r="B41" i="4"/>
  <c r="B76" i="4" s="1"/>
  <c r="B8" i="6"/>
  <c r="B8" i="5"/>
  <c r="B43" i="5" s="1"/>
  <c r="B78" i="5" s="1"/>
  <c r="B43" i="4"/>
  <c r="B78" i="4" s="1"/>
  <c r="D79" i="4"/>
  <c r="B10" i="6"/>
  <c r="B10" i="5"/>
  <c r="B45" i="5" s="1"/>
  <c r="B80" i="5" s="1"/>
  <c r="B45" i="4"/>
  <c r="B80" i="4" s="1"/>
  <c r="B12" i="6"/>
  <c r="B12" i="5"/>
  <c r="B47" i="5" s="1"/>
  <c r="B82" i="5" s="1"/>
  <c r="B47" i="4"/>
  <c r="B82" i="4" s="1"/>
  <c r="D83" i="4"/>
  <c r="B14" i="6"/>
  <c r="B14" i="5"/>
  <c r="B49" i="5" s="1"/>
  <c r="B84" i="5" s="1"/>
  <c r="B49" i="4"/>
  <c r="B84" i="4" s="1"/>
  <c r="B16" i="6"/>
  <c r="B16" i="5"/>
  <c r="B51" i="5" s="1"/>
  <c r="B86" i="5" s="1"/>
  <c r="B51" i="4"/>
  <c r="B86" i="4" s="1"/>
  <c r="D87" i="4"/>
  <c r="C87" i="4"/>
  <c r="B18" i="6"/>
  <c r="B18" i="5"/>
  <c r="B53" i="5" s="1"/>
  <c r="B88" i="5" s="1"/>
  <c r="B53" i="4"/>
  <c r="B88" i="4" s="1"/>
  <c r="B20" i="6"/>
  <c r="B20" i="5"/>
  <c r="B55" i="5" s="1"/>
  <c r="B90" i="5" s="1"/>
  <c r="B55" i="4"/>
  <c r="B90" i="4" s="1"/>
  <c r="D91" i="4"/>
  <c r="B22" i="6"/>
  <c r="B22" i="5"/>
  <c r="B57" i="5" s="1"/>
  <c r="B92" i="5" s="1"/>
  <c r="B57" i="4"/>
  <c r="B92" i="4" s="1"/>
  <c r="B24" i="6"/>
  <c r="B24" i="5"/>
  <c r="B59" i="5" s="1"/>
  <c r="B94" i="5" s="1"/>
  <c r="B59" i="4"/>
  <c r="B94" i="4" s="1"/>
  <c r="D95" i="4"/>
  <c r="C95" i="4"/>
  <c r="B26" i="6"/>
  <c r="B26" i="5"/>
  <c r="B61" i="5" s="1"/>
  <c r="B96" i="5" s="1"/>
  <c r="B61" i="4"/>
  <c r="B96" i="4" s="1"/>
  <c r="B28" i="6"/>
  <c r="B28" i="5"/>
  <c r="B63" i="5" s="1"/>
  <c r="B98" i="5" s="1"/>
  <c r="B63" i="4"/>
  <c r="B98" i="4" s="1"/>
  <c r="D99" i="4"/>
  <c r="B30" i="6"/>
  <c r="B30" i="5"/>
  <c r="B65" i="5" s="1"/>
  <c r="B100" i="5" s="1"/>
  <c r="B65" i="4"/>
  <c r="B100" i="4" s="1"/>
  <c r="B32" i="6"/>
  <c r="B32" i="5"/>
  <c r="B67" i="5" s="1"/>
  <c r="B102" i="5" s="1"/>
  <c r="B67" i="4"/>
  <c r="B102" i="4" s="1"/>
  <c r="D103" i="4"/>
  <c r="C103" i="4"/>
  <c r="C75" i="4"/>
  <c r="C83" i="4"/>
  <c r="D89" i="4"/>
  <c r="F79" i="5"/>
  <c r="D79" i="5" s="1"/>
  <c r="C9" i="5"/>
  <c r="D80" i="5"/>
  <c r="C80" i="5"/>
  <c r="C41" i="4"/>
  <c r="C45" i="4"/>
  <c r="C49" i="4"/>
  <c r="C53" i="4"/>
  <c r="C57" i="4"/>
  <c r="C61" i="4"/>
  <c r="C65" i="4"/>
  <c r="C69" i="4"/>
  <c r="D81" i="4"/>
  <c r="C91" i="4"/>
  <c r="C6" i="5"/>
  <c r="C14" i="5"/>
  <c r="J104" i="4"/>
  <c r="N104" i="4"/>
  <c r="R104" i="4"/>
  <c r="V104" i="4"/>
  <c r="Z104" i="4"/>
  <c r="C4" i="5"/>
  <c r="C8" i="5"/>
  <c r="E90" i="5"/>
  <c r="B34" i="6"/>
  <c r="B34" i="5"/>
  <c r="B69" i="5" s="1"/>
  <c r="B104" i="5" s="1"/>
  <c r="I74" i="5"/>
  <c r="M74" i="5"/>
  <c r="Q74" i="5"/>
  <c r="D74" i="5" s="1"/>
  <c r="U74" i="5"/>
  <c r="C74" i="5" s="1"/>
  <c r="Y74" i="5"/>
  <c r="F77" i="5"/>
  <c r="C7" i="5"/>
  <c r="C78" i="5"/>
  <c r="D78" i="5"/>
  <c r="F81" i="5"/>
  <c r="C11" i="5"/>
  <c r="E82" i="5"/>
  <c r="I82" i="5"/>
  <c r="M82" i="5"/>
  <c r="Q82" i="5"/>
  <c r="U82" i="5"/>
  <c r="Y82" i="5"/>
  <c r="F86" i="5"/>
  <c r="C16" i="5"/>
  <c r="F93" i="5"/>
  <c r="D93" i="5" s="1"/>
  <c r="C23" i="5"/>
  <c r="F94" i="5"/>
  <c r="C24" i="5"/>
  <c r="F101" i="5"/>
  <c r="D101" i="5" s="1"/>
  <c r="C31" i="5"/>
  <c r="F102" i="5"/>
  <c r="C32" i="5"/>
  <c r="D83" i="5"/>
  <c r="C83" i="5"/>
  <c r="C41" i="5"/>
  <c r="C64" i="5"/>
  <c r="E75" i="5"/>
  <c r="I75" i="5"/>
  <c r="Q75" i="5"/>
  <c r="U75" i="5"/>
  <c r="Y75" i="5"/>
  <c r="G76" i="5"/>
  <c r="C76" i="5" s="1"/>
  <c r="K76" i="5"/>
  <c r="D76" i="5" s="1"/>
  <c r="O76" i="5"/>
  <c r="S76" i="5"/>
  <c r="W76" i="5"/>
  <c r="D77" i="5"/>
  <c r="C77" i="5"/>
  <c r="C79" i="5"/>
  <c r="D81" i="5"/>
  <c r="C81" i="5"/>
  <c r="U84" i="5"/>
  <c r="C84" i="5" s="1"/>
  <c r="Y84" i="5"/>
  <c r="D84" i="5" s="1"/>
  <c r="G85" i="5"/>
  <c r="C85" i="5" s="1"/>
  <c r="K85" i="5"/>
  <c r="O85" i="5"/>
  <c r="D85" i="5" s="1"/>
  <c r="S85" i="5"/>
  <c r="W85" i="5"/>
  <c r="AA85" i="5"/>
  <c r="E86" i="5"/>
  <c r="I86" i="5"/>
  <c r="M86" i="5"/>
  <c r="U86" i="5"/>
  <c r="Y86" i="5"/>
  <c r="G87" i="5"/>
  <c r="C87" i="5" s="1"/>
  <c r="K87" i="5"/>
  <c r="O87" i="5"/>
  <c r="S87" i="5"/>
  <c r="W87" i="5"/>
  <c r="AA87" i="5"/>
  <c r="E88" i="5"/>
  <c r="I88" i="5"/>
  <c r="M88" i="5"/>
  <c r="Q88" i="5"/>
  <c r="U88" i="5"/>
  <c r="Y88" i="5"/>
  <c r="G89" i="5"/>
  <c r="C89" i="5" s="1"/>
  <c r="K89" i="5"/>
  <c r="O89" i="5"/>
  <c r="S89" i="5"/>
  <c r="W89" i="5"/>
  <c r="AA89" i="5"/>
  <c r="I90" i="5"/>
  <c r="M90" i="5"/>
  <c r="Q90" i="5"/>
  <c r="Y90" i="5"/>
  <c r="G91" i="5"/>
  <c r="K91" i="5"/>
  <c r="C91" i="5" s="1"/>
  <c r="O91" i="5"/>
  <c r="S91" i="5"/>
  <c r="W91" i="5"/>
  <c r="AA91" i="5"/>
  <c r="E92" i="5"/>
  <c r="I92" i="5"/>
  <c r="M92" i="5"/>
  <c r="Q92" i="5"/>
  <c r="U92" i="5"/>
  <c r="Y92" i="5"/>
  <c r="G93" i="5"/>
  <c r="K93" i="5"/>
  <c r="O93" i="5"/>
  <c r="S93" i="5"/>
  <c r="W93" i="5"/>
  <c r="AA93" i="5"/>
  <c r="E94" i="5"/>
  <c r="M94" i="5"/>
  <c r="Q94" i="5"/>
  <c r="U94" i="5"/>
  <c r="Y94" i="5"/>
  <c r="G95" i="5"/>
  <c r="K95" i="5"/>
  <c r="S95" i="5"/>
  <c r="W95" i="5"/>
  <c r="D95" i="5" s="1"/>
  <c r="AA95" i="5"/>
  <c r="E96" i="5"/>
  <c r="I96" i="5"/>
  <c r="M96" i="5"/>
  <c r="Q96" i="5"/>
  <c r="U96" i="5"/>
  <c r="Y96" i="5"/>
  <c r="G97" i="5"/>
  <c r="D97" i="5" s="1"/>
  <c r="K97" i="5"/>
  <c r="O97" i="5"/>
  <c r="S97" i="5"/>
  <c r="W97" i="5"/>
  <c r="AA97" i="5"/>
  <c r="E98" i="5"/>
  <c r="I98" i="5"/>
  <c r="M98" i="5"/>
  <c r="Q98" i="5"/>
  <c r="U98" i="5"/>
  <c r="Y98" i="5"/>
  <c r="G99" i="5"/>
  <c r="D99" i="5" s="1"/>
  <c r="K99" i="5"/>
  <c r="O99" i="5"/>
  <c r="S99" i="5"/>
  <c r="W99" i="5"/>
  <c r="AA99" i="5"/>
  <c r="E100" i="5"/>
  <c r="I100" i="5"/>
  <c r="M100" i="5"/>
  <c r="Q100" i="5"/>
  <c r="U100" i="5"/>
  <c r="Y100" i="5"/>
  <c r="G101" i="5"/>
  <c r="K101" i="5"/>
  <c r="O101" i="5"/>
  <c r="S101" i="5"/>
  <c r="W101" i="5"/>
  <c r="AA101" i="5"/>
  <c r="E102" i="5"/>
  <c r="I102" i="5"/>
  <c r="M102" i="5"/>
  <c r="Q102" i="5"/>
  <c r="U102" i="5"/>
  <c r="Y102" i="5"/>
  <c r="G103" i="5"/>
  <c r="D103" i="5" s="1"/>
  <c r="K103" i="5"/>
  <c r="O103" i="5"/>
  <c r="S103" i="5"/>
  <c r="W103" i="5"/>
  <c r="AA103" i="5"/>
  <c r="E104" i="5"/>
  <c r="I104" i="5"/>
  <c r="M104" i="5"/>
  <c r="Q104" i="5"/>
  <c r="U104" i="5"/>
  <c r="Y104" i="5"/>
  <c r="D87" i="5"/>
  <c r="D91" i="5"/>
  <c r="C95" i="5"/>
  <c r="C99" i="5"/>
  <c r="C103" i="5"/>
  <c r="D35" i="6"/>
  <c r="D89" i="5" l="1"/>
  <c r="D98" i="4"/>
  <c r="C98" i="4"/>
  <c r="D94" i="4"/>
  <c r="C94" i="4"/>
  <c r="D92" i="4"/>
  <c r="C92" i="4"/>
  <c r="C76" i="4"/>
  <c r="D76" i="4"/>
  <c r="D94" i="5"/>
  <c r="C94" i="5"/>
  <c r="C82" i="5"/>
  <c r="D82" i="5"/>
  <c r="D80" i="4"/>
  <c r="C80" i="4"/>
  <c r="D86" i="5"/>
  <c r="C86" i="5"/>
  <c r="C101" i="5"/>
  <c r="C97" i="5"/>
  <c r="C93" i="5"/>
  <c r="C104" i="5"/>
  <c r="D104" i="5"/>
  <c r="D102" i="5"/>
  <c r="C102" i="5"/>
  <c r="C100" i="5"/>
  <c r="D100" i="5"/>
  <c r="D98" i="5"/>
  <c r="C98" i="5"/>
  <c r="C96" i="5"/>
  <c r="D96" i="5"/>
  <c r="D88" i="5"/>
  <c r="C88" i="5"/>
  <c r="C75" i="5"/>
  <c r="D75" i="5"/>
  <c r="D90" i="5"/>
  <c r="C90" i="5"/>
  <c r="D78" i="4"/>
  <c r="C78" i="4"/>
  <c r="D74" i="4"/>
  <c r="C74" i="4"/>
  <c r="D93" i="4"/>
  <c r="C104" i="4"/>
  <c r="D104" i="4"/>
  <c r="C88" i="4"/>
  <c r="D88" i="4"/>
  <c r="D92" i="5"/>
  <c r="C92" i="5"/>
  <c r="D82" i="4"/>
  <c r="C82" i="4"/>
  <c r="C96" i="4"/>
  <c r="D96" i="4"/>
  <c r="C97" i="4"/>
  <c r="D102" i="4"/>
  <c r="C102" i="4"/>
  <c r="D90" i="4"/>
  <c r="C90" i="4"/>
  <c r="D86" i="4"/>
  <c r="C86" i="4"/>
  <c r="D100" i="4"/>
  <c r="C100" i="4"/>
  <c r="C84" i="4"/>
  <c r="D84" i="4"/>
</calcChain>
</file>

<file path=xl/sharedStrings.xml><?xml version="1.0" encoding="utf-8"?>
<sst xmlns="http://schemas.openxmlformats.org/spreadsheetml/2006/main" count="591" uniqueCount="80">
  <si>
    <t>Дата</t>
  </si>
  <si>
    <t>Cimb</t>
  </si>
  <si>
    <t>1h</t>
  </si>
  <si>
    <t>2h</t>
  </si>
  <si>
    <t>3h</t>
  </si>
  <si>
    <t>4h</t>
  </si>
  <si>
    <t>5h</t>
  </si>
  <si>
    <t>6h</t>
  </si>
  <si>
    <t>7h</t>
  </si>
  <si>
    <t>8h</t>
  </si>
  <si>
    <t>9h</t>
  </si>
  <si>
    <t>10h</t>
  </si>
  <si>
    <t>11h</t>
  </si>
  <si>
    <t>12h</t>
  </si>
  <si>
    <t>13h</t>
  </si>
  <si>
    <t>14h</t>
  </si>
  <si>
    <t>15h</t>
  </si>
  <si>
    <t>16h</t>
  </si>
  <si>
    <t>17h</t>
  </si>
  <si>
    <t>18h</t>
  </si>
  <si>
    <t>19h</t>
  </si>
  <si>
    <t>20h</t>
  </si>
  <si>
    <t>21h</t>
  </si>
  <si>
    <t>22h</t>
  </si>
  <si>
    <t>23h</t>
  </si>
  <si>
    <t>24h</t>
  </si>
  <si>
    <t>WAPpos</t>
  </si>
  <si>
    <t>WAPneg</t>
  </si>
  <si>
    <t>VAA+</t>
  </si>
  <si>
    <t>VAA-</t>
  </si>
  <si>
    <t xml:space="preserve">Дата </t>
  </si>
  <si>
    <t>Валута</t>
  </si>
  <si>
    <t>Единица валута</t>
  </si>
  <si>
    <t>Среден курс во денари</t>
  </si>
  <si>
    <t>EUR</t>
  </si>
  <si>
    <t>`</t>
  </si>
  <si>
    <r>
      <rPr>
        <b/>
        <sz val="18"/>
        <color theme="0"/>
        <rFont val="Calibri"/>
        <family val="2"/>
        <scheme val="minor"/>
      </rPr>
      <t>C</t>
    </r>
    <r>
      <rPr>
        <b/>
        <i/>
        <sz val="14"/>
        <color theme="0"/>
        <rFont val="Calibri"/>
        <family val="2"/>
        <scheme val="minor"/>
      </rPr>
      <t>imb</t>
    </r>
  </si>
  <si>
    <t>ПЕРИОД</t>
  </si>
  <si>
    <t>ВКУПНО</t>
  </si>
  <si>
    <t>Area Control Error (MWh/h)</t>
  </si>
  <si>
    <t>Вкупно</t>
  </si>
  <si>
    <t>Цена на порамнување €/MWh - Јануари 2021</t>
  </si>
  <si>
    <t>01.01.2021</t>
  </si>
  <si>
    <t>02.01.2021</t>
  </si>
  <si>
    <t>03.01.2021</t>
  </si>
  <si>
    <t>04.01.2021</t>
  </si>
  <si>
    <t>05.01.2021</t>
  </si>
  <si>
    <t>06.01.2021</t>
  </si>
  <si>
    <t>07.01.2021</t>
  </si>
  <si>
    <t>08.01.2021</t>
  </si>
  <si>
    <t>09.01.2021</t>
  </si>
  <si>
    <t>10.01.2021</t>
  </si>
  <si>
    <t>11.01.2021</t>
  </si>
  <si>
    <t>12.01.2021</t>
  </si>
  <si>
    <t>13.01.2021</t>
  </si>
  <si>
    <t>14.01.2021</t>
  </si>
  <si>
    <t>15.01.2021</t>
  </si>
  <si>
    <t>16.01.2021</t>
  </si>
  <si>
    <t>17.01.2021</t>
  </si>
  <si>
    <t>18.01.2021</t>
  </si>
  <si>
    <t>19.01.2021</t>
  </si>
  <si>
    <t>20.01.2021</t>
  </si>
  <si>
    <t>21.01.2021</t>
  </si>
  <si>
    <t>22.01.2021</t>
  </si>
  <si>
    <t>23.01.2021</t>
  </si>
  <si>
    <t>24.01.2021</t>
  </si>
  <si>
    <t>25.01.2021</t>
  </si>
  <si>
    <t>26.01.2021</t>
  </si>
  <si>
    <t>27.01.2021</t>
  </si>
  <si>
    <t>28.01.2021</t>
  </si>
  <si>
    <t>29.01.2021</t>
  </si>
  <si>
    <t>30.01.2021</t>
  </si>
  <si>
    <t>31.01.2021</t>
  </si>
  <si>
    <t>Цена на порамнување МКД/MWh - Јануари 2021</t>
  </si>
  <si>
    <t>Ангажирана aFRR регулација за нагоре - Јануари 2021</t>
  </si>
  <si>
    <t>Ангажирана aFRR регулација за надолу - Јануари 2021</t>
  </si>
  <si>
    <t>Ангажирана aFRR регулација СУМАРНО - Јануари 2021</t>
  </si>
  <si>
    <t>Ангажирана mFRR регулација за нагоре - Јануари 2021</t>
  </si>
  <si>
    <t>Ангажирана mFRR регулација за надолу - Јануари 2021</t>
  </si>
  <si>
    <t>Ангажирана mFRR регулација СУМАРНО - Јануари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</si>
</sst>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е_н_._-;\-* #,##0.00\ _д_е_н_._-;_-* &quot;-&quot;??\ _д_е_н_._-;_-@_-"/>
    <numFmt numFmtId="165" formatCode="0.0000"/>
  </numFmts>
  <fonts count="17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6"/>
      <color theme="0"/>
      <name val="Calibri"/>
      <family val="2"/>
      <charset val="204"/>
      <scheme val="minor"/>
    </font>
    <font>
      <b/>
      <sz val="11"/>
      <color theme="3" tint="-0.249977111117893"/>
      <name val="Calibri"/>
      <family val="2"/>
      <charset val="204"/>
      <scheme val="minor"/>
    </font>
    <font>
      <b/>
      <i/>
      <sz val="11"/>
      <color theme="3" tint="-0.249977111117893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1"/>
      <name val="Myriad Pro"/>
      <family val="2"/>
    </font>
    <font>
      <b/>
      <sz val="18"/>
      <color theme="0"/>
      <name val="Calibri"/>
      <family val="2"/>
      <scheme val="minor"/>
    </font>
    <font>
      <b/>
      <i/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AF0F6"/>
        <bgColor indexed="64"/>
      </patternFill>
    </fill>
  </fills>
  <borders count="79">
    <border>
      <left/>
      <right/>
      <top/>
      <bottom/>
      <diagonal/>
    </border>
    <border>
      <left style="double">
        <color theme="3"/>
      </left>
      <right style="thin">
        <color theme="0"/>
      </right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/>
      <diagonal/>
    </border>
    <border>
      <left style="thin">
        <color theme="0"/>
      </left>
      <right/>
      <top style="double">
        <color theme="3"/>
      </top>
      <bottom style="thin">
        <color theme="0"/>
      </bottom>
      <diagonal/>
    </border>
    <border>
      <left/>
      <right/>
      <top style="double">
        <color theme="3"/>
      </top>
      <bottom style="thin">
        <color theme="0"/>
      </bottom>
      <diagonal/>
    </border>
    <border>
      <left/>
      <right style="double">
        <color theme="3"/>
      </right>
      <top style="double">
        <color theme="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3"/>
      </right>
      <top style="thin">
        <color theme="0"/>
      </top>
      <bottom style="thin">
        <color theme="3"/>
      </bottom>
      <diagonal/>
    </border>
    <border>
      <left style="double">
        <color theme="3"/>
      </left>
      <right style="thin">
        <color theme="0"/>
      </right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3"/>
      </right>
      <top/>
      <bottom/>
      <diagonal/>
    </border>
    <border>
      <left style="double">
        <color theme="3"/>
      </left>
      <right style="thin">
        <color theme="0"/>
      </right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/>
      <right style="double">
        <color theme="3"/>
      </right>
      <top/>
      <bottom style="thin">
        <color theme="4" tint="-0.249977111117893"/>
      </bottom>
      <diagonal/>
    </border>
    <border>
      <left/>
      <right style="double">
        <color theme="3"/>
      </right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0"/>
      </bottom>
      <diagonal/>
    </border>
    <border>
      <left style="double">
        <color theme="3"/>
      </left>
      <right style="thin">
        <color theme="0"/>
      </right>
      <top/>
      <bottom style="double">
        <color theme="3"/>
      </bottom>
      <diagonal/>
    </border>
    <border>
      <left/>
      <right/>
      <top style="thin">
        <color theme="0"/>
      </top>
      <bottom style="double">
        <color theme="3"/>
      </bottom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0"/>
      </bottom>
      <diagonal/>
    </border>
    <border>
      <left/>
      <right style="thin">
        <color theme="0"/>
      </right>
      <top style="thin">
        <color theme="3"/>
      </top>
      <bottom style="thin">
        <color theme="4"/>
      </bottom>
      <diagonal/>
    </border>
    <border>
      <left/>
      <right style="thin">
        <color theme="3"/>
      </right>
      <top style="thin">
        <color theme="3"/>
      </top>
      <bottom style="thin">
        <color theme="4"/>
      </bottom>
      <diagonal/>
    </border>
    <border>
      <left style="thin">
        <color theme="3"/>
      </left>
      <right style="thin">
        <color theme="4"/>
      </right>
      <top/>
      <bottom style="thin">
        <color theme="0"/>
      </bottom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 style="thin">
        <color theme="4"/>
      </right>
      <top/>
      <bottom style="thin">
        <color theme="7" tint="-0.249977111117893"/>
      </bottom>
      <diagonal/>
    </border>
    <border>
      <left/>
      <right/>
      <top/>
      <bottom style="thin">
        <color theme="7" tint="-0.249977111117893"/>
      </bottom>
      <diagonal/>
    </border>
    <border>
      <left/>
      <right style="thin">
        <color theme="3"/>
      </right>
      <top/>
      <bottom style="thin">
        <color theme="7" tint="-0.249977111117893"/>
      </bottom>
      <diagonal/>
    </border>
    <border>
      <left style="thin">
        <color theme="0"/>
      </left>
      <right style="thin">
        <color theme="0"/>
      </right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0"/>
      </left>
      <right style="thin">
        <color theme="3"/>
      </right>
      <top style="thin">
        <color theme="0"/>
      </top>
      <bottom/>
      <diagonal/>
    </border>
    <border>
      <left style="thin">
        <color theme="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3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0"/>
      </top>
      <bottom style="thin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 style="thin">
        <color theme="3"/>
      </left>
      <right/>
      <top/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0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 style="thin">
        <color theme="0"/>
      </top>
      <bottom style="thin">
        <color theme="0"/>
      </bottom>
      <diagonal/>
    </border>
    <border>
      <left style="thin">
        <color theme="4" tint="-0.249977111117893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3"/>
      </left>
      <right/>
      <top style="thin">
        <color theme="0"/>
      </top>
      <bottom style="thin">
        <color theme="7" tint="-0.249977111117893"/>
      </bottom>
      <diagonal/>
    </border>
    <border>
      <left style="thin">
        <color theme="4" tint="-0.249977111117893"/>
      </left>
      <right style="thin">
        <color theme="0"/>
      </right>
      <top/>
      <bottom style="thin">
        <color theme="7" tint="-0.249977111117893"/>
      </bottom>
      <diagonal/>
    </border>
    <border>
      <left style="thin">
        <color theme="3"/>
      </left>
      <right/>
      <top/>
      <bottom style="thin">
        <color theme="7" tint="-0.24997711111789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/>
      <diagonal/>
    </border>
    <border>
      <left style="thin">
        <color theme="0"/>
      </left>
      <right/>
      <top style="thin">
        <color theme="3"/>
      </top>
      <bottom/>
      <diagonal/>
    </border>
    <border>
      <left/>
      <right style="thin">
        <color theme="0"/>
      </right>
      <top style="thin">
        <color theme="3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 style="thin">
        <color theme="0"/>
      </left>
      <right/>
      <top style="thin">
        <color theme="3"/>
      </top>
      <bottom style="thin">
        <color theme="0"/>
      </bottom>
      <diagonal/>
    </border>
    <border>
      <left style="thin">
        <color theme="3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3"/>
      </bottom>
      <diagonal/>
    </border>
    <border>
      <left style="thin">
        <color theme="3"/>
      </left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3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22">
    <xf numFmtId="0" fontId="0" fillId="0" borderId="0" xfId="0"/>
    <xf numFmtId="0" fontId="0" fillId="2" borderId="0" xfId="0" applyFill="1"/>
    <xf numFmtId="0" fontId="0" fillId="2" borderId="0" xfId="0" applyFont="1" applyFill="1"/>
    <xf numFmtId="2" fontId="6" fillId="4" borderId="8" xfId="0" applyNumberFormat="1" applyFont="1" applyFill="1" applyBorder="1" applyAlignment="1">
      <alignment horizontal="center" vertical="center"/>
    </xf>
    <xf numFmtId="2" fontId="6" fillId="4" borderId="9" xfId="0" applyNumberFormat="1" applyFont="1" applyFill="1" applyBorder="1" applyAlignment="1">
      <alignment horizontal="center" vertical="center"/>
    </xf>
    <xf numFmtId="2" fontId="6" fillId="4" borderId="10" xfId="0" applyNumberFormat="1" applyFont="1" applyFill="1" applyBorder="1" applyAlignment="1">
      <alignment horizontal="center" vertical="center"/>
    </xf>
    <xf numFmtId="14" fontId="0" fillId="2" borderId="0" xfId="0" applyNumberFormat="1" applyFill="1"/>
    <xf numFmtId="0" fontId="7" fillId="4" borderId="12" xfId="0" applyFont="1" applyFill="1" applyBorder="1" applyAlignment="1">
      <alignment horizontal="center" vertical="center"/>
    </xf>
    <xf numFmtId="164" fontId="8" fillId="2" borderId="13" xfId="1" applyFont="1" applyFill="1" applyBorder="1" applyAlignment="1">
      <alignment horizontal="center" vertical="top" wrapText="1"/>
    </xf>
    <xf numFmtId="164" fontId="8" fillId="2" borderId="14" xfId="1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/>
    </xf>
    <xf numFmtId="164" fontId="8" fillId="2" borderId="0" xfId="1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/>
    </xf>
    <xf numFmtId="164" fontId="8" fillId="2" borderId="18" xfId="1" applyFont="1" applyFill="1" applyBorder="1" applyAlignment="1">
      <alignment horizontal="center" vertical="center" wrapText="1"/>
    </xf>
    <xf numFmtId="164" fontId="8" fillId="2" borderId="19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vertical="center" wrapText="1"/>
    </xf>
    <xf numFmtId="164" fontId="8" fillId="2" borderId="13" xfId="1" applyFont="1" applyFill="1" applyBorder="1" applyAlignment="1">
      <alignment horizontal="center" wrapText="1"/>
    </xf>
    <xf numFmtId="164" fontId="8" fillId="2" borderId="20" xfId="1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164" fontId="8" fillId="2" borderId="24" xfId="1" applyFont="1" applyFill="1" applyBorder="1" applyAlignment="1">
      <alignment horizontal="center" vertical="center" wrapText="1"/>
    </xf>
    <xf numFmtId="164" fontId="8" fillId="2" borderId="25" xfId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wrapText="1"/>
    </xf>
    <xf numFmtId="0" fontId="4" fillId="3" borderId="28" xfId="0" applyFont="1" applyFill="1" applyBorder="1" applyAlignment="1">
      <alignment horizontal="center" vertical="center" wrapText="1"/>
    </xf>
    <xf numFmtId="14" fontId="4" fillId="3" borderId="29" xfId="0" applyNumberFormat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165" fontId="0" fillId="2" borderId="30" xfId="0" applyNumberFormat="1" applyFill="1" applyBorder="1" applyAlignment="1">
      <alignment horizontal="center"/>
    </xf>
    <xf numFmtId="14" fontId="4" fillId="3" borderId="31" xfId="0" applyNumberFormat="1" applyFont="1" applyFill="1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165" fontId="0" fillId="2" borderId="33" xfId="0" applyNumberFormat="1" applyFill="1" applyBorder="1" applyAlignment="1">
      <alignment horizontal="center"/>
    </xf>
    <xf numFmtId="0" fontId="9" fillId="2" borderId="0" xfId="0" applyFont="1" applyFill="1"/>
    <xf numFmtId="2" fontId="6" fillId="4" borderId="38" xfId="0" applyNumberFormat="1" applyFont="1" applyFill="1" applyBorder="1" applyAlignment="1">
      <alignment horizontal="center" vertical="center"/>
    </xf>
    <xf numFmtId="2" fontId="1" fillId="4" borderId="38" xfId="0" applyNumberFormat="1" applyFont="1" applyFill="1" applyBorder="1" applyAlignment="1">
      <alignment horizontal="center" vertical="center"/>
    </xf>
    <xf numFmtId="2" fontId="1" fillId="4" borderId="9" xfId="0" applyNumberFormat="1" applyFont="1" applyFill="1" applyBorder="1" applyAlignment="1">
      <alignment horizontal="center" vertical="center"/>
    </xf>
    <xf numFmtId="2" fontId="1" fillId="4" borderId="41" xfId="0" applyNumberFormat="1" applyFont="1" applyFill="1" applyBorder="1" applyAlignment="1">
      <alignment horizontal="center" vertical="center"/>
    </xf>
    <xf numFmtId="14" fontId="4" fillId="3" borderId="42" xfId="0" applyNumberFormat="1" applyFont="1" applyFill="1" applyBorder="1" applyAlignment="1">
      <alignment horizontal="center" vertical="center"/>
    </xf>
    <xf numFmtId="4" fontId="14" fillId="2" borderId="43" xfId="0" applyNumberFormat="1" applyFont="1" applyFill="1" applyBorder="1" applyAlignment="1">
      <alignment horizontal="center" vertical="center"/>
    </xf>
    <xf numFmtId="4" fontId="14" fillId="2" borderId="0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14" fontId="4" fillId="3" borderId="44" xfId="0" applyNumberFormat="1" applyFont="1" applyFill="1" applyBorder="1" applyAlignment="1">
      <alignment horizontal="center" vertical="center"/>
    </xf>
    <xf numFmtId="14" fontId="4" fillId="3" borderId="46" xfId="0" applyNumberFormat="1" applyFont="1" applyFill="1" applyBorder="1" applyAlignment="1">
      <alignment horizontal="center" vertical="center"/>
    </xf>
    <xf numFmtId="4" fontId="14" fillId="2" borderId="49" xfId="0" applyNumberFormat="1" applyFont="1" applyFill="1" applyBorder="1" applyAlignment="1">
      <alignment horizontal="center" vertical="center"/>
    </xf>
    <xf numFmtId="4" fontId="14" fillId="2" borderId="50" xfId="0" applyNumberFormat="1" applyFont="1" applyFill="1" applyBorder="1" applyAlignment="1">
      <alignment horizontal="center" vertical="center"/>
    </xf>
    <xf numFmtId="4" fontId="14" fillId="2" borderId="51" xfId="0" applyNumberFormat="1" applyFont="1" applyFill="1" applyBorder="1" applyAlignment="1">
      <alignment horizontal="center" vertical="center"/>
    </xf>
    <xf numFmtId="14" fontId="4" fillId="3" borderId="54" xfId="0" applyNumberFormat="1" applyFont="1" applyFill="1" applyBorder="1" applyAlignment="1">
      <alignment horizontal="center" vertical="center"/>
    </xf>
    <xf numFmtId="4" fontId="13" fillId="5" borderId="55" xfId="0" applyNumberFormat="1" applyFont="1" applyFill="1" applyBorder="1" applyAlignment="1">
      <alignment horizontal="center" vertical="center"/>
    </xf>
    <xf numFmtId="4" fontId="13" fillId="5" borderId="12" xfId="0" applyNumberFormat="1" applyFont="1" applyFill="1" applyBorder="1" applyAlignment="1">
      <alignment horizontal="center" vertical="center"/>
    </xf>
    <xf numFmtId="4" fontId="14" fillId="2" borderId="56" xfId="0" applyNumberFormat="1" applyFont="1" applyFill="1" applyBorder="1" applyAlignment="1">
      <alignment horizontal="center" vertical="center"/>
    </xf>
    <xf numFmtId="2" fontId="14" fillId="2" borderId="39" xfId="0" applyNumberFormat="1" applyFont="1" applyFill="1" applyBorder="1" applyAlignment="1">
      <alignment horizontal="center" vertical="center"/>
    </xf>
    <xf numFmtId="2" fontId="14" fillId="2" borderId="40" xfId="0" applyNumberFormat="1" applyFont="1" applyFill="1" applyBorder="1" applyAlignment="1">
      <alignment horizontal="center" vertical="center"/>
    </xf>
    <xf numFmtId="14" fontId="4" fillId="3" borderId="57" xfId="0" applyNumberFormat="1" applyFont="1" applyFill="1" applyBorder="1" applyAlignment="1">
      <alignment horizontal="center" vertical="center"/>
    </xf>
    <xf numFmtId="4" fontId="13" fillId="5" borderId="58" xfId="0" applyNumberFormat="1" applyFont="1" applyFill="1" applyBorder="1" applyAlignment="1">
      <alignment horizontal="center" vertical="center"/>
    </xf>
    <xf numFmtId="14" fontId="4" fillId="3" borderId="59" xfId="0" applyNumberFormat="1" applyFont="1" applyFill="1" applyBorder="1" applyAlignment="1">
      <alignment horizontal="center" vertical="center"/>
    </xf>
    <xf numFmtId="4" fontId="13" fillId="5" borderId="60" xfId="0" applyNumberFormat="1" applyFont="1" applyFill="1" applyBorder="1" applyAlignment="1">
      <alignment horizontal="center" vertical="center"/>
    </xf>
    <xf numFmtId="4" fontId="13" fillId="5" borderId="32" xfId="0" applyNumberFormat="1" applyFont="1" applyFill="1" applyBorder="1" applyAlignment="1">
      <alignment horizontal="center" vertical="center"/>
    </xf>
    <xf numFmtId="4" fontId="14" fillId="2" borderId="61" xfId="0" applyNumberFormat="1" applyFont="1" applyFill="1" applyBorder="1" applyAlignment="1">
      <alignment horizontal="center" vertical="center"/>
    </xf>
    <xf numFmtId="4" fontId="14" fillId="2" borderId="32" xfId="0" applyNumberFormat="1" applyFont="1" applyFill="1" applyBorder="1" applyAlignment="1">
      <alignment horizontal="center" vertical="center"/>
    </xf>
    <xf numFmtId="4" fontId="14" fillId="2" borderId="33" xfId="0" applyNumberFormat="1" applyFont="1" applyFill="1" applyBorder="1" applyAlignment="1">
      <alignment horizontal="center" vertical="center"/>
    </xf>
    <xf numFmtId="4" fontId="14" fillId="2" borderId="67" xfId="0" applyNumberFormat="1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2" fontId="1" fillId="4" borderId="73" xfId="0" applyNumberFormat="1" applyFont="1" applyFill="1" applyBorder="1" applyAlignment="1">
      <alignment horizontal="center" vertical="center"/>
    </xf>
    <xf numFmtId="2" fontId="1" fillId="4" borderId="74" xfId="0" applyNumberFormat="1" applyFont="1" applyFill="1" applyBorder="1" applyAlignment="1">
      <alignment horizontal="center" vertical="center"/>
    </xf>
    <xf numFmtId="14" fontId="4" fillId="3" borderId="75" xfId="0" applyNumberFormat="1" applyFont="1" applyFill="1" applyBorder="1" applyAlignment="1">
      <alignment horizontal="center" vertical="center"/>
    </xf>
    <xf numFmtId="4" fontId="13" fillId="5" borderId="76" xfId="0" applyNumberFormat="1" applyFont="1" applyFill="1" applyBorder="1" applyAlignment="1">
      <alignment horizontal="center" vertical="center"/>
    </xf>
    <xf numFmtId="14" fontId="2" fillId="3" borderId="42" xfId="0" applyNumberFormat="1" applyFont="1" applyFill="1" applyBorder="1" applyAlignment="1">
      <alignment horizontal="center" vertical="center"/>
    </xf>
    <xf numFmtId="14" fontId="2" fillId="3" borderId="44" xfId="0" applyNumberFormat="1" applyFont="1" applyFill="1" applyBorder="1" applyAlignment="1">
      <alignment horizontal="center" vertical="center"/>
    </xf>
    <xf numFmtId="14" fontId="2" fillId="3" borderId="46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14" fontId="4" fillId="3" borderId="11" xfId="0" applyNumberFormat="1" applyFont="1" applyFill="1" applyBorder="1" applyAlignment="1">
      <alignment horizontal="center" vertical="center"/>
    </xf>
    <xf numFmtId="14" fontId="4" fillId="3" borderId="15" xfId="0" applyNumberFormat="1" applyFont="1" applyFill="1" applyBorder="1" applyAlignment="1">
      <alignment horizontal="center" vertical="center"/>
    </xf>
    <xf numFmtId="14" fontId="4" fillId="3" borderId="6" xfId="0" applyNumberFormat="1" applyFont="1" applyFill="1" applyBorder="1" applyAlignment="1">
      <alignment horizontal="center" vertical="center"/>
    </xf>
    <xf numFmtId="14" fontId="4" fillId="3" borderId="22" xfId="0" applyNumberFormat="1" applyFont="1" applyFill="1" applyBorder="1" applyAlignment="1">
      <alignment horizontal="center" vertical="center"/>
    </xf>
    <xf numFmtId="14" fontId="4" fillId="3" borderId="1" xfId="0" applyNumberFormat="1" applyFont="1" applyFill="1" applyBorder="1" applyAlignment="1">
      <alignment horizontal="center" vertical="center"/>
    </xf>
    <xf numFmtId="14" fontId="4" fillId="3" borderId="2" xfId="0" applyNumberFormat="1" applyFont="1" applyFill="1" applyBorder="1" applyAlignment="1">
      <alignment horizontal="center" vertical="center"/>
    </xf>
    <xf numFmtId="14" fontId="4" fillId="3" borderId="7" xfId="0" applyNumberFormat="1" applyFont="1" applyFill="1" applyBorder="1" applyAlignment="1">
      <alignment horizontal="center" vertical="center"/>
    </xf>
    <xf numFmtId="14" fontId="5" fillId="3" borderId="3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14" fontId="4" fillId="3" borderId="34" xfId="0" applyNumberFormat="1" applyFont="1" applyFill="1" applyBorder="1" applyAlignment="1">
      <alignment horizontal="center" vertical="center"/>
    </xf>
    <xf numFmtId="14" fontId="4" fillId="3" borderId="37" xfId="0" applyNumberFormat="1" applyFont="1" applyFill="1" applyBorder="1" applyAlignment="1">
      <alignment horizontal="center" vertical="center"/>
    </xf>
    <xf numFmtId="14" fontId="5" fillId="3" borderId="35" xfId="0" applyNumberFormat="1" applyFont="1" applyFill="1" applyBorder="1" applyAlignment="1">
      <alignment horizontal="center" vertical="center"/>
    </xf>
    <xf numFmtId="0" fontId="5" fillId="3" borderId="35" xfId="0" applyFont="1" applyFill="1" applyBorder="1" applyAlignment="1">
      <alignment horizontal="center" vertical="center"/>
    </xf>
    <xf numFmtId="0" fontId="5" fillId="3" borderId="36" xfId="0" applyFont="1" applyFill="1" applyBorder="1" applyAlignment="1">
      <alignment horizontal="center" vertical="center"/>
    </xf>
    <xf numFmtId="2" fontId="13" fillId="5" borderId="45" xfId="0" applyNumberFormat="1" applyFont="1" applyFill="1" applyBorder="1" applyAlignment="1">
      <alignment horizontal="center" vertical="center"/>
    </xf>
    <xf numFmtId="2" fontId="13" fillId="5" borderId="16" xfId="0" applyNumberFormat="1" applyFont="1" applyFill="1" applyBorder="1" applyAlignment="1">
      <alignment horizontal="center" vertical="center"/>
    </xf>
    <xf numFmtId="2" fontId="13" fillId="5" borderId="47" xfId="0" applyNumberFormat="1" applyFont="1" applyFill="1" applyBorder="1" applyAlignment="1">
      <alignment horizontal="center" vertical="center"/>
    </xf>
    <xf numFmtId="2" fontId="13" fillId="5" borderId="48" xfId="0" applyNumberFormat="1" applyFont="1" applyFill="1" applyBorder="1" applyAlignment="1">
      <alignment horizontal="center" vertical="center"/>
    </xf>
    <xf numFmtId="14" fontId="12" fillId="3" borderId="39" xfId="0" applyNumberFormat="1" applyFont="1" applyFill="1" applyBorder="1" applyAlignment="1">
      <alignment horizontal="center"/>
    </xf>
    <xf numFmtId="0" fontId="12" fillId="3" borderId="39" xfId="0" applyFont="1" applyFill="1" applyBorder="1" applyAlignment="1">
      <alignment horizontal="center"/>
    </xf>
    <xf numFmtId="0" fontId="12" fillId="3" borderId="40" xfId="0" applyFont="1" applyFill="1" applyBorder="1" applyAlignment="1">
      <alignment horizontal="center"/>
    </xf>
    <xf numFmtId="14" fontId="12" fillId="3" borderId="52" xfId="0" applyNumberFormat="1" applyFont="1" applyFill="1" applyBorder="1" applyAlignment="1">
      <alignment horizontal="center"/>
    </xf>
    <xf numFmtId="14" fontId="12" fillId="3" borderId="53" xfId="0" applyNumberFormat="1" applyFont="1" applyFill="1" applyBorder="1" applyAlignment="1">
      <alignment horizontal="center"/>
    </xf>
    <xf numFmtId="0" fontId="4" fillId="3" borderId="62" xfId="0" applyFont="1" applyFill="1" applyBorder="1" applyAlignment="1">
      <alignment horizontal="center" vertical="center"/>
    </xf>
    <xf numFmtId="0" fontId="4" fillId="3" borderId="72" xfId="0" applyFont="1" applyFill="1" applyBorder="1" applyAlignment="1">
      <alignment horizontal="center" vertical="center"/>
    </xf>
    <xf numFmtId="0" fontId="4" fillId="3" borderId="3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14" fontId="12" fillId="3" borderId="71" xfId="0" applyNumberFormat="1" applyFont="1" applyFill="1" applyBorder="1" applyAlignment="1">
      <alignment horizontal="center"/>
    </xf>
    <xf numFmtId="0" fontId="12" fillId="3" borderId="52" xfId="0" applyFont="1" applyFill="1" applyBorder="1" applyAlignment="1">
      <alignment horizontal="center"/>
    </xf>
    <xf numFmtId="0" fontId="12" fillId="3" borderId="53" xfId="0" applyFont="1" applyFill="1" applyBorder="1" applyAlignment="1">
      <alignment horizontal="center"/>
    </xf>
    <xf numFmtId="2" fontId="13" fillId="5" borderId="66" xfId="0" applyNumberFormat="1" applyFont="1" applyFill="1" applyBorder="1" applyAlignment="1">
      <alignment horizontal="center" vertical="center"/>
    </xf>
    <xf numFmtId="2" fontId="13" fillId="5" borderId="69" xfId="0" applyNumberFormat="1" applyFont="1" applyFill="1" applyBorder="1" applyAlignment="1">
      <alignment horizontal="center" vertical="center"/>
    </xf>
    <xf numFmtId="2" fontId="13" fillId="5" borderId="70" xfId="0" applyNumberFormat="1" applyFont="1" applyFill="1" applyBorder="1" applyAlignment="1">
      <alignment horizontal="center" vertical="center"/>
    </xf>
    <xf numFmtId="0" fontId="4" fillId="3" borderId="42" xfId="0" applyFont="1" applyFill="1" applyBorder="1" applyAlignment="1">
      <alignment horizontal="center" vertical="center"/>
    </xf>
    <xf numFmtId="0" fontId="4" fillId="3" borderId="63" xfId="0" applyFont="1" applyFill="1" applyBorder="1" applyAlignment="1">
      <alignment horizontal="center" vertical="center"/>
    </xf>
    <xf numFmtId="0" fontId="4" fillId="3" borderId="6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65" xfId="0" applyFont="1" applyFill="1" applyBorder="1" applyAlignment="1">
      <alignment horizontal="center" vertical="center"/>
    </xf>
    <xf numFmtId="2" fontId="13" fillId="5" borderId="12" xfId="0" applyNumberFormat="1" applyFont="1" applyFill="1" applyBorder="1" applyAlignment="1">
      <alignment horizontal="center" vertical="center"/>
    </xf>
    <xf numFmtId="2" fontId="13" fillId="5" borderId="68" xfId="0" applyNumberFormat="1" applyFont="1" applyFill="1" applyBorder="1" applyAlignment="1">
      <alignment horizontal="center" vertical="center"/>
    </xf>
    <xf numFmtId="2" fontId="1" fillId="4" borderId="45" xfId="0" applyNumberFormat="1" applyFont="1" applyFill="1" applyBorder="1" applyAlignment="1">
      <alignment horizontal="center" vertical="center"/>
    </xf>
    <xf numFmtId="2" fontId="1" fillId="4" borderId="69" xfId="0" applyNumberFormat="1" applyFont="1" applyFill="1" applyBorder="1" applyAlignment="1">
      <alignment horizontal="center" vertical="center"/>
    </xf>
    <xf numFmtId="2" fontId="1" fillId="4" borderId="47" xfId="0" applyNumberFormat="1" applyFont="1" applyFill="1" applyBorder="1" applyAlignment="1">
      <alignment horizontal="center" vertical="center"/>
    </xf>
    <xf numFmtId="2" fontId="1" fillId="4" borderId="70" xfId="0" applyNumberFormat="1" applyFont="1" applyFill="1" applyBorder="1" applyAlignment="1">
      <alignment horizontal="center" vertical="center"/>
    </xf>
    <xf numFmtId="14" fontId="16" fillId="2" borderId="0" xfId="0" applyNumberFormat="1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0" fontId="2" fillId="3" borderId="42" xfId="0" applyFont="1" applyFill="1" applyBorder="1" applyAlignment="1">
      <alignment horizontal="center" vertical="center"/>
    </xf>
    <xf numFmtId="0" fontId="15" fillId="3" borderId="39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 vertical="center"/>
    </xf>
    <xf numFmtId="2" fontId="0" fillId="2" borderId="0" xfId="0" applyNumberFormat="1" applyFont="1" applyFill="1"/>
    <xf numFmtId="0" fontId="4" fillId="3" borderId="77" xfId="0" applyFont="1" applyFill="1" applyBorder="1" applyAlignment="1">
      <alignment horizontal="center" vertical="center"/>
    </xf>
    <xf numFmtId="0" fontId="4" fillId="3" borderId="78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OEPS\Presmetki\1.Januari%202021\Izvestaj_Januari%2020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LEZ"/>
      <sheetName val="Cena na poramnuvanje"/>
      <sheetName val="Sreden kurs"/>
      <sheetName val="Cena na poramnuvanje vo MKD"/>
      <sheetName val="Angazirana aFRR energija"/>
      <sheetName val="Angazirana mFRR energija"/>
      <sheetName val="ACE"/>
      <sheetName val="troshoci - aFRR"/>
      <sheetName val="troshoci - mFRR"/>
      <sheetName val="aFRR ESM"/>
      <sheetName val="mFRR ESM"/>
      <sheetName val="ESM troshoci - aFRR"/>
      <sheetName val="ESM troshoci - mFRR"/>
      <sheetName val="aFRR TE-TO"/>
      <sheetName val="mFRR TE-TO"/>
      <sheetName val="TE-TO troshoci - aFRR"/>
      <sheetName val="TE-TO troshoci - mFRR"/>
      <sheetName val="HUPX"/>
      <sheetName val="MEPSO TOTAL"/>
      <sheetName val="Izvestaj_Januari 2021"/>
    </sheetNames>
    <sheetDataSet>
      <sheetData sheetId="0">
        <row r="3">
          <cell r="D3" t="str">
            <v>Јануари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A137"/>
  <sheetViews>
    <sheetView tabSelected="1" zoomScale="85" zoomScaleNormal="85" workbookViewId="0">
      <selection activeCell="P120" sqref="P120"/>
    </sheetView>
  </sheetViews>
  <sheetFormatPr defaultColWidth="8.85546875" defaultRowHeight="15" x14ac:dyDescent="0.25"/>
  <cols>
    <col min="1" max="1" width="10.5703125" style="1" bestFit="1" customWidth="1"/>
    <col min="2" max="2" width="14.28515625" style="2" bestFit="1" customWidth="1"/>
    <col min="3" max="3" width="18" style="2" customWidth="1"/>
    <col min="4" max="27" width="10.85546875" style="1" customWidth="1"/>
    <col min="28" max="16384" width="8.85546875" style="1"/>
  </cols>
  <sheetData>
    <row r="1" spans="1:27" ht="15.75" thickBot="1" x14ac:dyDescent="0.3"/>
    <row r="2" spans="1:27" ht="21.75" thickTop="1" x14ac:dyDescent="0.35">
      <c r="B2" s="73" t="s">
        <v>0</v>
      </c>
      <c r="C2" s="74" t="s">
        <v>1</v>
      </c>
      <c r="D2" s="76" t="s">
        <v>41</v>
      </c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78"/>
    </row>
    <row r="3" spans="1:27" ht="15" customHeight="1" x14ac:dyDescent="0.25">
      <c r="B3" s="71"/>
      <c r="C3" s="75"/>
      <c r="D3" s="3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1:27" ht="15" customHeight="1" x14ac:dyDescent="0.25">
      <c r="A4" s="6"/>
      <c r="B4" s="69" t="s">
        <v>42</v>
      </c>
      <c r="C4" s="7" t="s">
        <v>26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0</v>
      </c>
      <c r="M4" s="8">
        <v>0</v>
      </c>
      <c r="N4" s="8">
        <v>0</v>
      </c>
      <c r="O4" s="8">
        <v>0</v>
      </c>
      <c r="P4" s="8">
        <v>0</v>
      </c>
      <c r="Q4" s="8">
        <v>0</v>
      </c>
      <c r="R4" s="8">
        <v>0</v>
      </c>
      <c r="S4" s="8">
        <v>0</v>
      </c>
      <c r="T4" s="8">
        <v>0</v>
      </c>
      <c r="U4" s="8">
        <v>0</v>
      </c>
      <c r="V4" s="8">
        <v>0</v>
      </c>
      <c r="W4" s="8">
        <v>0</v>
      </c>
      <c r="X4" s="8">
        <v>0</v>
      </c>
      <c r="Y4" s="8">
        <v>77.25</v>
      </c>
      <c r="Z4" s="8">
        <v>0</v>
      </c>
      <c r="AA4" s="9">
        <v>0</v>
      </c>
    </row>
    <row r="5" spans="1:27" ht="15.75" customHeight="1" x14ac:dyDescent="0.25">
      <c r="A5" s="6"/>
      <c r="B5" s="70"/>
      <c r="C5" s="10" t="s">
        <v>27</v>
      </c>
      <c r="D5" s="11">
        <v>18.830606060606062</v>
      </c>
      <c r="E5" s="11">
        <v>12.5</v>
      </c>
      <c r="F5" s="11">
        <v>12.036399999999999</v>
      </c>
      <c r="G5" s="11">
        <v>12.183004758667572</v>
      </c>
      <c r="H5" s="11">
        <v>11.677721845756695</v>
      </c>
      <c r="I5" s="11">
        <v>11.122856912405226</v>
      </c>
      <c r="J5" s="11">
        <v>9.5142644524518243</v>
      </c>
      <c r="K5" s="11">
        <v>5.0866236905721198</v>
      </c>
      <c r="L5" s="11">
        <v>4.8436099919419826</v>
      </c>
      <c r="M5" s="11">
        <v>7.046511927788524</v>
      </c>
      <c r="N5" s="11">
        <v>9.0712236432768751</v>
      </c>
      <c r="O5" s="11">
        <v>14.472125534950072</v>
      </c>
      <c r="P5" s="11">
        <v>12.55</v>
      </c>
      <c r="Q5" s="11">
        <v>16.020786516853931</v>
      </c>
      <c r="R5" s="11">
        <v>13.345586854460095</v>
      </c>
      <c r="S5" s="11">
        <v>12.924000000000001</v>
      </c>
      <c r="T5" s="11">
        <v>14.81</v>
      </c>
      <c r="U5" s="11">
        <v>16.45</v>
      </c>
      <c r="V5" s="11">
        <v>20.804878048780491</v>
      </c>
      <c r="W5" s="11">
        <v>20.278691219993423</v>
      </c>
      <c r="X5" s="11">
        <v>19.881475409836067</v>
      </c>
      <c r="Y5" s="11">
        <v>0</v>
      </c>
      <c r="Z5" s="11">
        <v>25.630000000000003</v>
      </c>
      <c r="AA5" s="9">
        <v>23.419999999999998</v>
      </c>
    </row>
    <row r="6" spans="1:27" ht="15" customHeight="1" x14ac:dyDescent="0.25">
      <c r="A6" s="6"/>
      <c r="B6" s="70"/>
      <c r="C6" s="10" t="s">
        <v>28</v>
      </c>
      <c r="D6" s="11">
        <v>0</v>
      </c>
      <c r="E6" s="11">
        <v>0</v>
      </c>
      <c r="F6" s="11">
        <v>0</v>
      </c>
      <c r="G6" s="11">
        <v>0</v>
      </c>
      <c r="H6" s="11">
        <v>0</v>
      </c>
      <c r="I6" s="11">
        <v>0</v>
      </c>
      <c r="J6" s="11">
        <v>0</v>
      </c>
      <c r="K6" s="11">
        <v>0</v>
      </c>
      <c r="L6" s="11">
        <v>0</v>
      </c>
      <c r="M6" s="11">
        <v>0</v>
      </c>
      <c r="N6" s="11">
        <v>0</v>
      </c>
      <c r="O6" s="11">
        <v>0</v>
      </c>
      <c r="P6" s="11">
        <v>0</v>
      </c>
      <c r="Q6" s="11">
        <v>0</v>
      </c>
      <c r="R6" s="11">
        <v>0</v>
      </c>
      <c r="S6" s="11">
        <v>0</v>
      </c>
      <c r="T6" s="11">
        <v>0</v>
      </c>
      <c r="U6" s="11">
        <v>0</v>
      </c>
      <c r="V6" s="11">
        <v>0</v>
      </c>
      <c r="W6" s="11">
        <v>0</v>
      </c>
      <c r="X6" s="11">
        <v>0</v>
      </c>
      <c r="Y6" s="11">
        <v>0</v>
      </c>
      <c r="Z6" s="11">
        <v>0</v>
      </c>
      <c r="AA6" s="9">
        <v>0</v>
      </c>
    </row>
    <row r="7" spans="1:27" ht="15.75" customHeight="1" x14ac:dyDescent="0.25">
      <c r="A7" s="6"/>
      <c r="B7" s="71"/>
      <c r="C7" s="12" t="s">
        <v>29</v>
      </c>
      <c r="D7" s="1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13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4">
        <v>0</v>
      </c>
    </row>
    <row r="8" spans="1:27" x14ac:dyDescent="0.25">
      <c r="A8" s="6"/>
      <c r="B8" s="69" t="s">
        <v>43</v>
      </c>
      <c r="C8" s="7" t="s">
        <v>26</v>
      </c>
      <c r="D8" s="8">
        <v>66.150000000000006</v>
      </c>
      <c r="E8" s="8">
        <v>57.81</v>
      </c>
      <c r="F8" s="15">
        <v>57.12</v>
      </c>
      <c r="G8" s="15">
        <v>0</v>
      </c>
      <c r="H8" s="15">
        <v>0</v>
      </c>
      <c r="I8" s="15">
        <v>55.8</v>
      </c>
      <c r="J8" s="15">
        <v>60.84</v>
      </c>
      <c r="K8" s="15">
        <v>67.8</v>
      </c>
      <c r="L8" s="15">
        <v>67.711903062741598</v>
      </c>
      <c r="M8" s="15">
        <v>73.97333471245345</v>
      </c>
      <c r="N8" s="15">
        <v>78.314907872696807</v>
      </c>
      <c r="O8" s="15">
        <v>77.784172401303877</v>
      </c>
      <c r="P8" s="15">
        <v>75.497186147186142</v>
      </c>
      <c r="Q8" s="15">
        <v>71.89</v>
      </c>
      <c r="R8" s="15">
        <v>73.390269151138725</v>
      </c>
      <c r="S8" s="15">
        <v>77.398238993710706</v>
      </c>
      <c r="T8" s="15">
        <v>82.228740157480317</v>
      </c>
      <c r="U8" s="15">
        <v>92.580602950609361</v>
      </c>
      <c r="V8" s="15">
        <v>89.48036182651289</v>
      </c>
      <c r="W8" s="15">
        <v>84.600190995907212</v>
      </c>
      <c r="X8" s="15">
        <v>78.286791095120307</v>
      </c>
      <c r="Y8" s="15">
        <v>70.497619493908161</v>
      </c>
      <c r="Z8" s="16">
        <v>70.503606893721781</v>
      </c>
      <c r="AA8" s="17">
        <v>65.907536325476258</v>
      </c>
    </row>
    <row r="9" spans="1:27" x14ac:dyDescent="0.25">
      <c r="A9" s="6"/>
      <c r="B9" s="70"/>
      <c r="C9" s="10" t="s">
        <v>27</v>
      </c>
      <c r="D9" s="11">
        <v>0</v>
      </c>
      <c r="E9" s="11">
        <v>0</v>
      </c>
      <c r="F9" s="11">
        <v>0</v>
      </c>
      <c r="G9" s="11">
        <v>18.55</v>
      </c>
      <c r="H9" s="11">
        <v>18.440000000000001</v>
      </c>
      <c r="I9" s="11">
        <v>0</v>
      </c>
      <c r="J9" s="11">
        <v>0</v>
      </c>
      <c r="K9" s="11">
        <v>0</v>
      </c>
      <c r="L9" s="11">
        <v>0</v>
      </c>
      <c r="M9" s="11">
        <v>0</v>
      </c>
      <c r="N9" s="11">
        <v>0</v>
      </c>
      <c r="O9" s="11">
        <v>0</v>
      </c>
      <c r="P9" s="11">
        <v>0</v>
      </c>
      <c r="Q9" s="11">
        <v>0</v>
      </c>
      <c r="R9" s="11">
        <v>0</v>
      </c>
      <c r="S9" s="11">
        <v>0</v>
      </c>
      <c r="T9" s="11">
        <v>0</v>
      </c>
      <c r="U9" s="11">
        <v>0</v>
      </c>
      <c r="V9" s="11">
        <v>0</v>
      </c>
      <c r="W9" s="11">
        <v>0</v>
      </c>
      <c r="X9" s="11">
        <v>0</v>
      </c>
      <c r="Y9" s="11">
        <v>0</v>
      </c>
      <c r="Z9" s="11">
        <v>0</v>
      </c>
      <c r="AA9" s="9">
        <v>0</v>
      </c>
    </row>
    <row r="10" spans="1:27" x14ac:dyDescent="0.25">
      <c r="A10" s="6"/>
      <c r="B10" s="70"/>
      <c r="C10" s="10" t="s">
        <v>28</v>
      </c>
      <c r="D10" s="11">
        <v>0</v>
      </c>
      <c r="E10" s="11">
        <v>0</v>
      </c>
      <c r="F10" s="11">
        <v>0</v>
      </c>
      <c r="G10" s="11">
        <v>0</v>
      </c>
      <c r="H10" s="11">
        <v>0</v>
      </c>
      <c r="I10" s="11">
        <v>0</v>
      </c>
      <c r="J10" s="11">
        <v>0</v>
      </c>
      <c r="K10" s="11">
        <v>0</v>
      </c>
      <c r="L10" s="11">
        <v>0</v>
      </c>
      <c r="M10" s="11">
        <v>0</v>
      </c>
      <c r="N10" s="11">
        <v>0</v>
      </c>
      <c r="O10" s="11">
        <v>0</v>
      </c>
      <c r="P10" s="11">
        <v>0</v>
      </c>
      <c r="Q10" s="11">
        <v>0</v>
      </c>
      <c r="R10" s="11">
        <v>0</v>
      </c>
      <c r="S10" s="11">
        <v>0</v>
      </c>
      <c r="T10" s="11">
        <v>0</v>
      </c>
      <c r="U10" s="11">
        <v>0</v>
      </c>
      <c r="V10" s="11">
        <v>0</v>
      </c>
      <c r="W10" s="11">
        <v>0</v>
      </c>
      <c r="X10" s="11">
        <v>0</v>
      </c>
      <c r="Y10" s="11">
        <v>0</v>
      </c>
      <c r="Z10" s="11">
        <v>0</v>
      </c>
      <c r="AA10" s="9">
        <v>0</v>
      </c>
    </row>
    <row r="11" spans="1:27" x14ac:dyDescent="0.25">
      <c r="A11" s="6"/>
      <c r="B11" s="71"/>
      <c r="C11" s="12" t="s">
        <v>29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13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4">
        <v>0</v>
      </c>
    </row>
    <row r="12" spans="1:27" x14ac:dyDescent="0.25">
      <c r="A12" s="6"/>
      <c r="B12" s="69" t="s">
        <v>44</v>
      </c>
      <c r="C12" s="7" t="s">
        <v>26</v>
      </c>
      <c r="D12" s="8">
        <v>53.45707647628268</v>
      </c>
      <c r="E12" s="8">
        <v>38.860143805309733</v>
      </c>
      <c r="F12" s="15">
        <v>27.190833333333334</v>
      </c>
      <c r="G12" s="15">
        <v>0</v>
      </c>
      <c r="H12" s="15">
        <v>0</v>
      </c>
      <c r="I12" s="15">
        <v>0</v>
      </c>
      <c r="J12" s="15">
        <v>0</v>
      </c>
      <c r="K12" s="15">
        <v>51.749999999999993</v>
      </c>
      <c r="L12" s="15">
        <v>50.724368408143242</v>
      </c>
      <c r="M12" s="15">
        <v>50.692000000000007</v>
      </c>
      <c r="N12" s="15">
        <v>61.8</v>
      </c>
      <c r="O12" s="15">
        <v>57.842859288933411</v>
      </c>
      <c r="P12" s="15">
        <v>56.792704402515717</v>
      </c>
      <c r="Q12" s="15">
        <v>0</v>
      </c>
      <c r="R12" s="15">
        <v>0</v>
      </c>
      <c r="S12" s="15">
        <v>0</v>
      </c>
      <c r="T12" s="15">
        <v>0</v>
      </c>
      <c r="U12" s="15">
        <v>0</v>
      </c>
      <c r="V12" s="15">
        <v>74.126705632306056</v>
      </c>
      <c r="W12" s="15">
        <v>70.62910737958461</v>
      </c>
      <c r="X12" s="15">
        <v>66.063045267489713</v>
      </c>
      <c r="Y12" s="15">
        <v>57.195906735751301</v>
      </c>
      <c r="Z12" s="16">
        <v>54.692460317460316</v>
      </c>
      <c r="AA12" s="17">
        <v>41.187145421903054</v>
      </c>
    </row>
    <row r="13" spans="1:27" x14ac:dyDescent="0.25">
      <c r="A13" s="6"/>
      <c r="B13" s="70"/>
      <c r="C13" s="10" t="s">
        <v>27</v>
      </c>
      <c r="D13" s="11">
        <v>0</v>
      </c>
      <c r="E13" s="11">
        <v>0</v>
      </c>
      <c r="F13" s="11">
        <v>0</v>
      </c>
      <c r="G13" s="11">
        <v>11.96</v>
      </c>
      <c r="H13" s="11">
        <v>10</v>
      </c>
      <c r="I13" s="11">
        <v>13.02</v>
      </c>
      <c r="J13" s="11">
        <v>14.39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>
        <v>12.725714285714286</v>
      </c>
      <c r="R13" s="11">
        <v>12.895</v>
      </c>
      <c r="S13" s="11">
        <v>13.289263024142313</v>
      </c>
      <c r="T13" s="11">
        <v>15.256599999999999</v>
      </c>
      <c r="U13" s="11">
        <v>15.836666666666666</v>
      </c>
      <c r="V13" s="11">
        <v>0</v>
      </c>
      <c r="W13" s="11">
        <v>0</v>
      </c>
      <c r="X13" s="11">
        <v>0</v>
      </c>
      <c r="Y13" s="11">
        <v>0</v>
      </c>
      <c r="Z13" s="11">
        <v>0</v>
      </c>
      <c r="AA13" s="9">
        <v>0</v>
      </c>
    </row>
    <row r="14" spans="1:27" x14ac:dyDescent="0.25">
      <c r="A14" s="6"/>
      <c r="B14" s="70"/>
      <c r="C14" s="10" t="s">
        <v>28</v>
      </c>
      <c r="D14" s="11">
        <v>0</v>
      </c>
      <c r="E14" s="11">
        <v>0</v>
      </c>
      <c r="F14" s="11">
        <v>0</v>
      </c>
      <c r="G14" s="11">
        <v>0</v>
      </c>
      <c r="H14" s="11">
        <v>0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11">
        <v>0</v>
      </c>
      <c r="W14" s="11">
        <v>0</v>
      </c>
      <c r="X14" s="11">
        <v>0</v>
      </c>
      <c r="Y14" s="11">
        <v>0</v>
      </c>
      <c r="Z14" s="11">
        <v>0</v>
      </c>
      <c r="AA14" s="9">
        <v>0</v>
      </c>
    </row>
    <row r="15" spans="1:27" x14ac:dyDescent="0.25">
      <c r="A15" s="6"/>
      <c r="B15" s="71"/>
      <c r="C15" s="12" t="s">
        <v>29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13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4">
        <v>0</v>
      </c>
    </row>
    <row r="16" spans="1:27" x14ac:dyDescent="0.25">
      <c r="A16" s="6"/>
      <c r="B16" s="69" t="s">
        <v>45</v>
      </c>
      <c r="C16" s="7" t="s">
        <v>26</v>
      </c>
      <c r="D16" s="8">
        <v>38.476578249336868</v>
      </c>
      <c r="E16" s="8">
        <v>32.251916508538898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86.596263031275043</v>
      </c>
      <c r="P16" s="15">
        <v>83.857210884353734</v>
      </c>
      <c r="Q16" s="15">
        <v>80.503304510399616</v>
      </c>
      <c r="R16" s="15">
        <v>77.36</v>
      </c>
      <c r="S16" s="15">
        <v>79.819999999999993</v>
      </c>
      <c r="T16" s="15">
        <v>88.247964912280693</v>
      </c>
      <c r="U16" s="15">
        <v>94.819489559164722</v>
      </c>
      <c r="V16" s="15">
        <v>93.300631617378599</v>
      </c>
      <c r="W16" s="15">
        <v>97.61</v>
      </c>
      <c r="X16" s="15">
        <v>0</v>
      </c>
      <c r="Y16" s="15">
        <v>0</v>
      </c>
      <c r="Z16" s="16">
        <v>0</v>
      </c>
      <c r="AA16" s="17">
        <v>0</v>
      </c>
    </row>
    <row r="17" spans="1:27" x14ac:dyDescent="0.25">
      <c r="B17" s="70"/>
      <c r="C17" s="10" t="s">
        <v>27</v>
      </c>
      <c r="D17" s="11">
        <v>0</v>
      </c>
      <c r="E17" s="11">
        <v>0</v>
      </c>
      <c r="F17" s="11">
        <v>10.6</v>
      </c>
      <c r="G17" s="11">
        <v>10.5</v>
      </c>
      <c r="H17" s="11">
        <v>13.47</v>
      </c>
      <c r="I17" s="11">
        <v>11.844878408253502</v>
      </c>
      <c r="J17" s="11">
        <v>14.544634982851543</v>
      </c>
      <c r="K17" s="11">
        <v>18.530777269758328</v>
      </c>
      <c r="L17" s="11">
        <v>21.692576276717247</v>
      </c>
      <c r="M17" s="11">
        <v>22.458425865447424</v>
      </c>
      <c r="N17" s="11">
        <v>19.62</v>
      </c>
      <c r="O17" s="11">
        <v>0</v>
      </c>
      <c r="P17" s="11">
        <v>0</v>
      </c>
      <c r="Q17" s="11">
        <v>0</v>
      </c>
      <c r="R17" s="11">
        <v>0</v>
      </c>
      <c r="S17" s="11">
        <v>0</v>
      </c>
      <c r="T17" s="11">
        <v>0</v>
      </c>
      <c r="U17" s="11">
        <v>0</v>
      </c>
      <c r="V17" s="11">
        <v>0</v>
      </c>
      <c r="W17" s="11">
        <v>0</v>
      </c>
      <c r="X17" s="11">
        <v>31.15</v>
      </c>
      <c r="Y17" s="11">
        <v>26.48</v>
      </c>
      <c r="Z17" s="11">
        <v>24.58</v>
      </c>
      <c r="AA17" s="9">
        <v>21.95</v>
      </c>
    </row>
    <row r="18" spans="1:27" x14ac:dyDescent="0.25">
      <c r="B18" s="70"/>
      <c r="C18" s="10" t="s">
        <v>28</v>
      </c>
      <c r="D18" s="11">
        <v>0</v>
      </c>
      <c r="E18" s="11">
        <v>0</v>
      </c>
      <c r="F18" s="11">
        <v>0</v>
      </c>
      <c r="G18" s="11">
        <v>0</v>
      </c>
      <c r="H18" s="11">
        <v>0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>
        <v>0</v>
      </c>
      <c r="R18" s="11">
        <v>0</v>
      </c>
      <c r="S18" s="11">
        <v>0</v>
      </c>
      <c r="T18" s="11">
        <v>0</v>
      </c>
      <c r="U18" s="11">
        <v>0</v>
      </c>
      <c r="V18" s="11">
        <v>0</v>
      </c>
      <c r="W18" s="11">
        <v>0</v>
      </c>
      <c r="X18" s="11">
        <v>0</v>
      </c>
      <c r="Y18" s="11">
        <v>0</v>
      </c>
      <c r="Z18" s="11">
        <v>0</v>
      </c>
      <c r="AA18" s="9">
        <v>0</v>
      </c>
    </row>
    <row r="19" spans="1:27" ht="15" customHeight="1" x14ac:dyDescent="0.25">
      <c r="B19" s="71"/>
      <c r="C19" s="12" t="s">
        <v>29</v>
      </c>
      <c r="D19" s="1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13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4">
        <v>0</v>
      </c>
    </row>
    <row r="20" spans="1:27" x14ac:dyDescent="0.25">
      <c r="A20" s="6"/>
      <c r="B20" s="69" t="s">
        <v>46</v>
      </c>
      <c r="C20" s="7" t="s">
        <v>26</v>
      </c>
      <c r="D20" s="8">
        <v>50.603762886597934</v>
      </c>
      <c r="E20" s="8">
        <v>46.025211885046275</v>
      </c>
      <c r="F20" s="15">
        <v>31.134999999999998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v>0</v>
      </c>
      <c r="Q20" s="15">
        <v>0</v>
      </c>
      <c r="R20" s="15">
        <v>0</v>
      </c>
      <c r="S20" s="15">
        <v>0</v>
      </c>
      <c r="T20" s="15">
        <v>0</v>
      </c>
      <c r="U20" s="15">
        <v>0</v>
      </c>
      <c r="V20" s="15">
        <v>0</v>
      </c>
      <c r="W20" s="15">
        <v>0</v>
      </c>
      <c r="X20" s="15">
        <v>80.159999999999982</v>
      </c>
      <c r="Y20" s="15">
        <v>72.59</v>
      </c>
      <c r="Z20" s="16">
        <v>0</v>
      </c>
      <c r="AA20" s="17">
        <v>0</v>
      </c>
    </row>
    <row r="21" spans="1:27" x14ac:dyDescent="0.25">
      <c r="B21" s="70"/>
      <c r="C21" s="10" t="s">
        <v>27</v>
      </c>
      <c r="D21" s="11">
        <v>0</v>
      </c>
      <c r="E21" s="11">
        <v>0</v>
      </c>
      <c r="F21" s="11">
        <v>0</v>
      </c>
      <c r="G21" s="11">
        <v>9.85</v>
      </c>
      <c r="H21" s="11">
        <v>14.870000000000001</v>
      </c>
      <c r="I21" s="11">
        <v>18.7</v>
      </c>
      <c r="J21" s="11">
        <v>23.43</v>
      </c>
      <c r="K21" s="11">
        <v>19.836383703944165</v>
      </c>
      <c r="L21" s="11">
        <v>21.089360597208699</v>
      </c>
      <c r="M21" s="11">
        <v>22.104153396165092</v>
      </c>
      <c r="N21" s="11">
        <v>21.619598499889698</v>
      </c>
      <c r="O21" s="11">
        <v>25.378238341968913</v>
      </c>
      <c r="P21" s="11">
        <v>19.28</v>
      </c>
      <c r="Q21" s="11">
        <v>21.980606469002698</v>
      </c>
      <c r="R21" s="11">
        <v>18.607142857142858</v>
      </c>
      <c r="S21" s="11">
        <v>31.09</v>
      </c>
      <c r="T21" s="11">
        <v>23.225955132562884</v>
      </c>
      <c r="U21" s="11">
        <v>21.2</v>
      </c>
      <c r="V21" s="11">
        <v>20.27</v>
      </c>
      <c r="W21" s="11">
        <v>18.04</v>
      </c>
      <c r="X21" s="11">
        <v>0</v>
      </c>
      <c r="Y21" s="11">
        <v>0</v>
      </c>
      <c r="Z21" s="11">
        <v>24.1</v>
      </c>
      <c r="AA21" s="9">
        <v>14.439806607574535</v>
      </c>
    </row>
    <row r="22" spans="1:27" x14ac:dyDescent="0.25">
      <c r="B22" s="70"/>
      <c r="C22" s="10" t="s">
        <v>28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>
        <v>0</v>
      </c>
      <c r="R22" s="11">
        <v>0</v>
      </c>
      <c r="S22" s="11">
        <v>0</v>
      </c>
      <c r="T22" s="11">
        <v>0</v>
      </c>
      <c r="U22" s="11">
        <v>0</v>
      </c>
      <c r="V22" s="11">
        <v>0</v>
      </c>
      <c r="W22" s="11">
        <v>0</v>
      </c>
      <c r="X22" s="11">
        <v>0</v>
      </c>
      <c r="Y22" s="11">
        <v>0</v>
      </c>
      <c r="Z22" s="11">
        <v>0</v>
      </c>
      <c r="AA22" s="9">
        <v>0</v>
      </c>
    </row>
    <row r="23" spans="1:27" x14ac:dyDescent="0.25">
      <c r="B23" s="71"/>
      <c r="C23" s="12" t="s">
        <v>29</v>
      </c>
      <c r="D23" s="13">
        <v>0</v>
      </c>
      <c r="E23" s="13">
        <v>0</v>
      </c>
      <c r="F23" s="13">
        <v>0</v>
      </c>
      <c r="G23" s="13">
        <v>0</v>
      </c>
      <c r="H23" s="13">
        <v>0</v>
      </c>
      <c r="I23" s="13">
        <v>0</v>
      </c>
      <c r="J23" s="13">
        <v>0</v>
      </c>
      <c r="K23" s="13">
        <v>0</v>
      </c>
      <c r="L23" s="13">
        <v>0</v>
      </c>
      <c r="M23" s="13">
        <v>0</v>
      </c>
      <c r="N23" s="13">
        <v>0</v>
      </c>
      <c r="O23" s="13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4">
        <v>0</v>
      </c>
    </row>
    <row r="24" spans="1:27" x14ac:dyDescent="0.25">
      <c r="A24" s="6"/>
      <c r="B24" s="69" t="s">
        <v>47</v>
      </c>
      <c r="C24" s="7" t="s">
        <v>26</v>
      </c>
      <c r="D24" s="8">
        <v>59.278349514563111</v>
      </c>
      <c r="E24" s="8">
        <v>49.035008787346221</v>
      </c>
      <c r="F24" s="15">
        <v>0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v>90.15</v>
      </c>
      <c r="Q24" s="15">
        <v>89.96</v>
      </c>
      <c r="R24" s="15">
        <v>77.276687824581657</v>
      </c>
      <c r="S24" s="15">
        <v>79.026648351648348</v>
      </c>
      <c r="T24" s="15">
        <v>83.169411764705885</v>
      </c>
      <c r="U24" s="15">
        <v>0</v>
      </c>
      <c r="V24" s="15">
        <v>0</v>
      </c>
      <c r="W24" s="15">
        <v>0</v>
      </c>
      <c r="X24" s="15">
        <v>0</v>
      </c>
      <c r="Y24" s="15">
        <v>0</v>
      </c>
      <c r="Z24" s="16">
        <v>0</v>
      </c>
      <c r="AA24" s="17">
        <v>0</v>
      </c>
    </row>
    <row r="25" spans="1:27" x14ac:dyDescent="0.25">
      <c r="B25" s="70"/>
      <c r="C25" s="10" t="s">
        <v>27</v>
      </c>
      <c r="D25" s="11">
        <v>0</v>
      </c>
      <c r="E25" s="11">
        <v>0</v>
      </c>
      <c r="F25" s="11">
        <v>15.160000000000002</v>
      </c>
      <c r="G25" s="11">
        <v>7.454146242657484</v>
      </c>
      <c r="H25" s="11">
        <v>10.759456503998695</v>
      </c>
      <c r="I25" s="11">
        <v>14.657356396866842</v>
      </c>
      <c r="J25" s="11">
        <v>15.709640992167101</v>
      </c>
      <c r="K25" s="11">
        <v>17.486599216710182</v>
      </c>
      <c r="L25" s="11">
        <v>19.337238903394255</v>
      </c>
      <c r="M25" s="11">
        <v>20.583453002610966</v>
      </c>
      <c r="N25" s="11">
        <v>22.272540736270368</v>
      </c>
      <c r="O25" s="11">
        <v>19.005000000000003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22.456530278232407</v>
      </c>
      <c r="V25" s="11">
        <v>21.17504431453894</v>
      </c>
      <c r="W25" s="11">
        <v>20.527823240589196</v>
      </c>
      <c r="X25" s="11">
        <v>19.607187193727537</v>
      </c>
      <c r="Y25" s="11">
        <v>17.961600516295579</v>
      </c>
      <c r="Z25" s="11">
        <v>16.951858608893957</v>
      </c>
      <c r="AA25" s="9">
        <v>16.081356099162701</v>
      </c>
    </row>
    <row r="26" spans="1:27" x14ac:dyDescent="0.25">
      <c r="B26" s="70"/>
      <c r="C26" s="10" t="s">
        <v>28</v>
      </c>
      <c r="D26" s="11">
        <v>0</v>
      </c>
      <c r="E26" s="11">
        <v>0</v>
      </c>
      <c r="F26" s="11">
        <v>0</v>
      </c>
      <c r="G26" s="11">
        <v>0</v>
      </c>
      <c r="H26" s="11">
        <v>0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11">
        <v>0</v>
      </c>
      <c r="W26" s="11">
        <v>0</v>
      </c>
      <c r="X26" s="11">
        <v>0</v>
      </c>
      <c r="Y26" s="11">
        <v>0</v>
      </c>
      <c r="Z26" s="11">
        <v>0</v>
      </c>
      <c r="AA26" s="9">
        <v>0</v>
      </c>
    </row>
    <row r="27" spans="1:27" x14ac:dyDescent="0.25">
      <c r="B27" s="71"/>
      <c r="C27" s="12" t="s">
        <v>29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13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4">
        <v>0</v>
      </c>
    </row>
    <row r="28" spans="1:27" x14ac:dyDescent="0.25">
      <c r="A28" s="6"/>
      <c r="B28" s="69" t="s">
        <v>48</v>
      </c>
      <c r="C28" s="7" t="s">
        <v>26</v>
      </c>
      <c r="D28" s="8">
        <v>0</v>
      </c>
      <c r="E28" s="8">
        <v>0</v>
      </c>
      <c r="F28" s="15">
        <v>0</v>
      </c>
      <c r="G28" s="15">
        <v>0</v>
      </c>
      <c r="H28" s="15">
        <v>0</v>
      </c>
      <c r="I28" s="15">
        <v>0</v>
      </c>
      <c r="J28" s="15">
        <v>0</v>
      </c>
      <c r="K28" s="15">
        <v>0</v>
      </c>
      <c r="L28" s="15">
        <v>0</v>
      </c>
      <c r="M28" s="15">
        <v>0</v>
      </c>
      <c r="N28" s="15">
        <v>0</v>
      </c>
      <c r="O28" s="15">
        <v>0</v>
      </c>
      <c r="P28" s="15">
        <v>118.52</v>
      </c>
      <c r="Q28" s="15">
        <v>107.51536731634182</v>
      </c>
      <c r="R28" s="15">
        <v>102.05</v>
      </c>
      <c r="S28" s="15">
        <v>104</v>
      </c>
      <c r="T28" s="15">
        <v>0</v>
      </c>
      <c r="U28" s="15">
        <v>0</v>
      </c>
      <c r="V28" s="15">
        <v>0</v>
      </c>
      <c r="W28" s="15">
        <v>0</v>
      </c>
      <c r="X28" s="15">
        <v>0</v>
      </c>
      <c r="Y28" s="15">
        <v>0</v>
      </c>
      <c r="Z28" s="16">
        <v>0</v>
      </c>
      <c r="AA28" s="17">
        <v>0</v>
      </c>
    </row>
    <row r="29" spans="1:27" x14ac:dyDescent="0.25">
      <c r="B29" s="70"/>
      <c r="C29" s="10" t="s">
        <v>27</v>
      </c>
      <c r="D29" s="11">
        <v>12.341409691629956</v>
      </c>
      <c r="E29" s="11">
        <v>9.2786206896551722</v>
      </c>
      <c r="F29" s="11">
        <v>7.7715892420537891</v>
      </c>
      <c r="G29" s="11">
        <v>7.8548410757946208</v>
      </c>
      <c r="H29" s="11">
        <v>9.8311994784876138</v>
      </c>
      <c r="I29" s="11">
        <v>16.029388753056235</v>
      </c>
      <c r="J29" s="11">
        <v>21.264751426242867</v>
      </c>
      <c r="K29" s="11">
        <v>24.523741851368971</v>
      </c>
      <c r="L29" s="11">
        <v>26.964314811797294</v>
      </c>
      <c r="M29" s="11">
        <v>27.356623207301173</v>
      </c>
      <c r="N29" s="11">
        <v>26.611574438924102</v>
      </c>
      <c r="O29" s="11">
        <v>24</v>
      </c>
      <c r="P29" s="11">
        <v>0</v>
      </c>
      <c r="Q29" s="11">
        <v>0</v>
      </c>
      <c r="R29" s="11">
        <v>0</v>
      </c>
      <c r="S29" s="11">
        <v>0</v>
      </c>
      <c r="T29" s="11">
        <v>28.564360902255643</v>
      </c>
      <c r="U29" s="11">
        <v>32.029968272853459</v>
      </c>
      <c r="V29" s="11">
        <v>31.184609169864675</v>
      </c>
      <c r="W29" s="11">
        <v>27.866866866866864</v>
      </c>
      <c r="X29" s="11">
        <v>23.139986604152714</v>
      </c>
      <c r="Y29" s="11">
        <v>20.199282320580146</v>
      </c>
      <c r="Z29" s="11">
        <v>20.825349233390117</v>
      </c>
      <c r="AA29" s="9">
        <v>16.399777816963496</v>
      </c>
    </row>
    <row r="30" spans="1:27" x14ac:dyDescent="0.25">
      <c r="B30" s="70"/>
      <c r="C30" s="10" t="s">
        <v>28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>
        <v>0</v>
      </c>
      <c r="R30" s="11">
        <v>0</v>
      </c>
      <c r="S30" s="11">
        <v>0</v>
      </c>
      <c r="T30" s="11">
        <v>0</v>
      </c>
      <c r="U30" s="11">
        <v>0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9">
        <v>0</v>
      </c>
    </row>
    <row r="31" spans="1:27" x14ac:dyDescent="0.25">
      <c r="B31" s="71"/>
      <c r="C31" s="12" t="s">
        <v>29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4">
        <v>0</v>
      </c>
    </row>
    <row r="32" spans="1:27" x14ac:dyDescent="0.25">
      <c r="A32" s="6"/>
      <c r="B32" s="69" t="s">
        <v>49</v>
      </c>
      <c r="C32" s="7" t="s">
        <v>26</v>
      </c>
      <c r="D32" s="8">
        <v>67.551664730933027</v>
      </c>
      <c r="E32" s="8">
        <v>70.86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5">
        <v>0</v>
      </c>
      <c r="Q32" s="15">
        <v>0</v>
      </c>
      <c r="R32" s="15">
        <v>0</v>
      </c>
      <c r="S32" s="15">
        <v>0</v>
      </c>
      <c r="T32" s="15">
        <v>0</v>
      </c>
      <c r="U32" s="15">
        <v>0</v>
      </c>
      <c r="V32" s="15">
        <v>0</v>
      </c>
      <c r="W32" s="15">
        <v>0</v>
      </c>
      <c r="X32" s="15">
        <v>0</v>
      </c>
      <c r="Y32" s="15">
        <v>0</v>
      </c>
      <c r="Z32" s="16">
        <v>0</v>
      </c>
      <c r="AA32" s="17">
        <v>0</v>
      </c>
    </row>
    <row r="33" spans="1:27" x14ac:dyDescent="0.25">
      <c r="B33" s="70"/>
      <c r="C33" s="10" t="s">
        <v>27</v>
      </c>
      <c r="D33" s="11">
        <v>0</v>
      </c>
      <c r="E33" s="11">
        <v>0</v>
      </c>
      <c r="F33" s="11">
        <v>12.821836734693875</v>
      </c>
      <c r="G33" s="11">
        <v>12.633445146653703</v>
      </c>
      <c r="H33" s="11">
        <v>15.268622598502116</v>
      </c>
      <c r="I33" s="11">
        <v>17.957275747508305</v>
      </c>
      <c r="J33" s="11">
        <v>22.195103734439837</v>
      </c>
      <c r="K33" s="11">
        <v>27.865269461077844</v>
      </c>
      <c r="L33" s="11">
        <v>32.759194964386282</v>
      </c>
      <c r="M33" s="11">
        <v>33.449163214581603</v>
      </c>
      <c r="N33" s="11">
        <v>33.316236505563865</v>
      </c>
      <c r="O33" s="11">
        <v>32.907397942250249</v>
      </c>
      <c r="P33" s="11">
        <v>32.416532797858096</v>
      </c>
      <c r="Q33" s="11">
        <v>30.766426551322574</v>
      </c>
      <c r="R33" s="11">
        <v>29.859043600562593</v>
      </c>
      <c r="S33" s="11">
        <v>29.506441223832525</v>
      </c>
      <c r="T33" s="11">
        <v>30.018331944675886</v>
      </c>
      <c r="U33" s="11">
        <v>33.170793329964624</v>
      </c>
      <c r="V33" s="11">
        <v>31.773103967855345</v>
      </c>
      <c r="W33" s="11">
        <v>26.915399092589478</v>
      </c>
      <c r="X33" s="11">
        <v>23.398541114058357</v>
      </c>
      <c r="Y33" s="11">
        <v>21.022758620689654</v>
      </c>
      <c r="Z33" s="11">
        <v>19.780641047155562</v>
      </c>
      <c r="AA33" s="9">
        <v>16.288171409328172</v>
      </c>
    </row>
    <row r="34" spans="1:27" x14ac:dyDescent="0.25">
      <c r="B34" s="70"/>
      <c r="C34" s="10" t="s">
        <v>28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11">
        <v>0</v>
      </c>
      <c r="W34" s="11">
        <v>0</v>
      </c>
      <c r="X34" s="11">
        <v>0</v>
      </c>
      <c r="Y34" s="11">
        <v>0</v>
      </c>
      <c r="Z34" s="11">
        <v>0</v>
      </c>
      <c r="AA34" s="9">
        <v>0</v>
      </c>
    </row>
    <row r="35" spans="1:27" x14ac:dyDescent="0.25">
      <c r="B35" s="71"/>
      <c r="C35" s="12" t="s">
        <v>29</v>
      </c>
      <c r="D35" s="1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4">
        <v>0</v>
      </c>
    </row>
    <row r="36" spans="1:27" x14ac:dyDescent="0.25">
      <c r="A36" s="6"/>
      <c r="B36" s="69" t="s">
        <v>50</v>
      </c>
      <c r="C36" s="7" t="s">
        <v>26</v>
      </c>
      <c r="D36" s="8">
        <v>70.52</v>
      </c>
      <c r="E36" s="8">
        <v>0</v>
      </c>
      <c r="F36" s="15">
        <v>0</v>
      </c>
      <c r="G36" s="15">
        <v>0</v>
      </c>
      <c r="H36" s="15">
        <v>0</v>
      </c>
      <c r="I36" s="15">
        <v>0</v>
      </c>
      <c r="J36" s="15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5">
        <v>0</v>
      </c>
      <c r="Q36" s="15">
        <v>0</v>
      </c>
      <c r="R36" s="15">
        <v>0</v>
      </c>
      <c r="S36" s="15">
        <v>95.91</v>
      </c>
      <c r="T36" s="15">
        <v>98.429111331351166</v>
      </c>
      <c r="U36" s="15">
        <v>104.48846918489068</v>
      </c>
      <c r="V36" s="15">
        <v>98.722499999999997</v>
      </c>
      <c r="W36" s="15">
        <v>110.87</v>
      </c>
      <c r="X36" s="15">
        <v>102.48</v>
      </c>
      <c r="Y36" s="15">
        <v>0</v>
      </c>
      <c r="Z36" s="16">
        <v>0</v>
      </c>
      <c r="AA36" s="17">
        <v>0</v>
      </c>
    </row>
    <row r="37" spans="1:27" x14ac:dyDescent="0.25">
      <c r="B37" s="70"/>
      <c r="C37" s="10" t="s">
        <v>27</v>
      </c>
      <c r="D37" s="11">
        <v>0</v>
      </c>
      <c r="E37" s="11">
        <v>16.260000000000002</v>
      </c>
      <c r="F37" s="11">
        <v>10.343017011682722</v>
      </c>
      <c r="G37" s="11">
        <v>5.5644000660174955</v>
      </c>
      <c r="H37" s="11">
        <v>6.3289211618257264</v>
      </c>
      <c r="I37" s="11">
        <v>10.115431773236651</v>
      </c>
      <c r="J37" s="11">
        <v>16.667479187479188</v>
      </c>
      <c r="K37" s="11">
        <v>17.806383330577145</v>
      </c>
      <c r="L37" s="11">
        <v>17.195</v>
      </c>
      <c r="M37" s="11">
        <v>18.925000000000001</v>
      </c>
      <c r="N37" s="11">
        <v>19.52</v>
      </c>
      <c r="O37" s="11">
        <v>22.718931451612903</v>
      </c>
      <c r="P37" s="11">
        <v>19.530000000000005</v>
      </c>
      <c r="Q37" s="11">
        <v>19.059999999999999</v>
      </c>
      <c r="R37" s="11">
        <v>31.240000000000002</v>
      </c>
      <c r="S37" s="11">
        <v>0</v>
      </c>
      <c r="T37" s="11">
        <v>0</v>
      </c>
      <c r="U37" s="11">
        <v>0</v>
      </c>
      <c r="V37" s="11">
        <v>0</v>
      </c>
      <c r="W37" s="11">
        <v>0</v>
      </c>
      <c r="X37" s="11">
        <v>0</v>
      </c>
      <c r="Y37" s="11">
        <v>18.079999999999998</v>
      </c>
      <c r="Z37" s="11">
        <v>16.977058823529411</v>
      </c>
      <c r="AA37" s="9">
        <v>25.57</v>
      </c>
    </row>
    <row r="38" spans="1:27" x14ac:dyDescent="0.25">
      <c r="B38" s="70"/>
      <c r="C38" s="10" t="s">
        <v>28</v>
      </c>
      <c r="D38" s="11">
        <v>0</v>
      </c>
      <c r="E38" s="11">
        <v>0</v>
      </c>
      <c r="F38" s="11">
        <v>0</v>
      </c>
      <c r="G38" s="11">
        <v>0</v>
      </c>
      <c r="H38" s="11">
        <v>0</v>
      </c>
      <c r="I38" s="11">
        <v>0</v>
      </c>
      <c r="J38" s="11">
        <v>0</v>
      </c>
      <c r="K38" s="11">
        <v>0</v>
      </c>
      <c r="L38" s="11">
        <v>0</v>
      </c>
      <c r="M38" s="11">
        <v>0</v>
      </c>
      <c r="N38" s="11">
        <v>0</v>
      </c>
      <c r="O38" s="11">
        <v>0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0</v>
      </c>
      <c r="V38" s="11">
        <v>0</v>
      </c>
      <c r="W38" s="11">
        <v>0</v>
      </c>
      <c r="X38" s="11">
        <v>0</v>
      </c>
      <c r="Y38" s="11">
        <v>0</v>
      </c>
      <c r="Z38" s="11">
        <v>0</v>
      </c>
      <c r="AA38" s="9">
        <v>0</v>
      </c>
    </row>
    <row r="39" spans="1:27" x14ac:dyDescent="0.25">
      <c r="B39" s="71"/>
      <c r="C39" s="12" t="s">
        <v>29</v>
      </c>
      <c r="D39" s="1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4">
        <v>0</v>
      </c>
    </row>
    <row r="40" spans="1:27" x14ac:dyDescent="0.25">
      <c r="A40" s="6"/>
      <c r="B40" s="69" t="s">
        <v>51</v>
      </c>
      <c r="C40" s="7" t="s">
        <v>26</v>
      </c>
      <c r="D40" s="8">
        <v>0</v>
      </c>
      <c r="E40" s="8">
        <v>46.221923076923076</v>
      </c>
      <c r="F40" s="15">
        <v>0</v>
      </c>
      <c r="G40" s="15">
        <v>0</v>
      </c>
      <c r="H40" s="15">
        <v>0</v>
      </c>
      <c r="I40" s="15">
        <v>0</v>
      </c>
      <c r="J40" s="15">
        <v>0</v>
      </c>
      <c r="K40" s="15">
        <v>0</v>
      </c>
      <c r="L40" s="15">
        <v>0</v>
      </c>
      <c r="M40" s="15">
        <v>70.243069306930693</v>
      </c>
      <c r="N40" s="15">
        <v>70.861530782029945</v>
      </c>
      <c r="O40" s="15">
        <v>73.763160333642261</v>
      </c>
      <c r="P40" s="15">
        <v>71.266881117343019</v>
      </c>
      <c r="Q40" s="15">
        <v>67.343989660103389</v>
      </c>
      <c r="R40" s="15">
        <v>66.197229551451187</v>
      </c>
      <c r="S40" s="15">
        <v>66.114193763178335</v>
      </c>
      <c r="T40" s="15">
        <v>72.61407980941037</v>
      </c>
      <c r="U40" s="15">
        <v>80.334845650140323</v>
      </c>
      <c r="V40" s="15">
        <v>79.743750000000006</v>
      </c>
      <c r="W40" s="15">
        <v>77.925483870967739</v>
      </c>
      <c r="X40" s="15">
        <v>73.007500000000007</v>
      </c>
      <c r="Y40" s="15">
        <v>66.702500000000001</v>
      </c>
      <c r="Z40" s="16">
        <v>61.992499999999993</v>
      </c>
      <c r="AA40" s="17">
        <v>54.704999999999998</v>
      </c>
    </row>
    <row r="41" spans="1:27" x14ac:dyDescent="0.25">
      <c r="B41" s="70"/>
      <c r="C41" s="10" t="s">
        <v>27</v>
      </c>
      <c r="D41" s="11">
        <v>22.65</v>
      </c>
      <c r="E41" s="11">
        <v>0</v>
      </c>
      <c r="F41" s="11">
        <v>10.659669421487605</v>
      </c>
      <c r="G41" s="11">
        <v>11.005276813749793</v>
      </c>
      <c r="H41" s="11">
        <v>11.003483220367002</v>
      </c>
      <c r="I41" s="11">
        <v>11.698992853581519</v>
      </c>
      <c r="J41" s="11">
        <v>12.170072655217965</v>
      </c>
      <c r="K41" s="11">
        <v>12.742797619047618</v>
      </c>
      <c r="L41" s="11">
        <v>14.927536715620828</v>
      </c>
      <c r="M41" s="11">
        <v>0</v>
      </c>
      <c r="N41" s="11">
        <v>0</v>
      </c>
      <c r="O41" s="11">
        <v>0</v>
      </c>
      <c r="P41" s="11">
        <v>0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0</v>
      </c>
      <c r="Y41" s="11">
        <v>0</v>
      </c>
      <c r="Z41" s="11">
        <v>0</v>
      </c>
      <c r="AA41" s="9">
        <v>0</v>
      </c>
    </row>
    <row r="42" spans="1:27" x14ac:dyDescent="0.25">
      <c r="B42" s="70"/>
      <c r="C42" s="10" t="s">
        <v>28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0</v>
      </c>
      <c r="J42" s="11">
        <v>0</v>
      </c>
      <c r="K42" s="11">
        <v>0</v>
      </c>
      <c r="L42" s="11">
        <v>0</v>
      </c>
      <c r="M42" s="11">
        <v>0</v>
      </c>
      <c r="N42" s="11">
        <v>0</v>
      </c>
      <c r="O42" s="11">
        <v>0</v>
      </c>
      <c r="P42" s="11">
        <v>0</v>
      </c>
      <c r="Q42" s="11">
        <v>0</v>
      </c>
      <c r="R42" s="11">
        <v>0</v>
      </c>
      <c r="S42" s="11">
        <v>0</v>
      </c>
      <c r="T42" s="11">
        <v>0</v>
      </c>
      <c r="U42" s="11">
        <v>0</v>
      </c>
      <c r="V42" s="11">
        <v>0</v>
      </c>
      <c r="W42" s="11">
        <v>0</v>
      </c>
      <c r="X42" s="11">
        <v>0</v>
      </c>
      <c r="Y42" s="11">
        <v>0</v>
      </c>
      <c r="Z42" s="11">
        <v>0</v>
      </c>
      <c r="AA42" s="9">
        <v>0</v>
      </c>
    </row>
    <row r="43" spans="1:27" x14ac:dyDescent="0.25">
      <c r="B43" s="71"/>
      <c r="C43" s="12" t="s">
        <v>29</v>
      </c>
      <c r="D43" s="1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4">
        <v>0</v>
      </c>
    </row>
    <row r="44" spans="1:27" x14ac:dyDescent="0.25">
      <c r="A44" s="6"/>
      <c r="B44" s="69" t="s">
        <v>52</v>
      </c>
      <c r="C44" s="7" t="s">
        <v>26</v>
      </c>
      <c r="D44" s="8">
        <v>42.72</v>
      </c>
      <c r="E44" s="8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98.19</v>
      </c>
      <c r="O44" s="15">
        <v>84.582850218128925</v>
      </c>
      <c r="P44" s="15">
        <v>79.663958282803776</v>
      </c>
      <c r="Q44" s="15">
        <v>79.27</v>
      </c>
      <c r="R44" s="15">
        <v>81.771955698047208</v>
      </c>
      <c r="S44" s="15">
        <v>85.118478337442752</v>
      </c>
      <c r="T44" s="15">
        <v>93.69</v>
      </c>
      <c r="U44" s="15">
        <v>0</v>
      </c>
      <c r="V44" s="15">
        <v>0</v>
      </c>
      <c r="W44" s="15">
        <v>0</v>
      </c>
      <c r="X44" s="15">
        <v>0</v>
      </c>
      <c r="Y44" s="15">
        <v>0</v>
      </c>
      <c r="Z44" s="16">
        <v>0</v>
      </c>
      <c r="AA44" s="17">
        <v>0</v>
      </c>
    </row>
    <row r="45" spans="1:27" x14ac:dyDescent="0.25">
      <c r="B45" s="70"/>
      <c r="C45" s="10" t="s">
        <v>27</v>
      </c>
      <c r="D45" s="11">
        <v>0</v>
      </c>
      <c r="E45" s="11">
        <v>14.27</v>
      </c>
      <c r="F45" s="11">
        <v>8.5402645263395875</v>
      </c>
      <c r="G45" s="11">
        <v>7.5469573901464715</v>
      </c>
      <c r="H45" s="11">
        <v>9.2937541528239187</v>
      </c>
      <c r="I45" s="11">
        <v>11.817569097569097</v>
      </c>
      <c r="J45" s="11">
        <v>16.873818211975451</v>
      </c>
      <c r="K45" s="11">
        <v>19.073819628647215</v>
      </c>
      <c r="L45" s="11">
        <v>21.92637873754153</v>
      </c>
      <c r="M45" s="11">
        <v>20.059999999999999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38.840000000000003</v>
      </c>
      <c r="V45" s="11">
        <v>27.199708737864079</v>
      </c>
      <c r="W45" s="11">
        <v>24.358914473684212</v>
      </c>
      <c r="X45" s="11">
        <v>22.633702623906707</v>
      </c>
      <c r="Y45" s="11">
        <v>19.63065899166336</v>
      </c>
      <c r="Z45" s="11">
        <v>15.15</v>
      </c>
      <c r="AA45" s="9">
        <v>12.589999999999998</v>
      </c>
    </row>
    <row r="46" spans="1:27" x14ac:dyDescent="0.25">
      <c r="B46" s="70"/>
      <c r="C46" s="10" t="s">
        <v>28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v>0</v>
      </c>
      <c r="Q46" s="11">
        <v>0</v>
      </c>
      <c r="R46" s="11">
        <v>0</v>
      </c>
      <c r="S46" s="11">
        <v>0</v>
      </c>
      <c r="T46" s="11">
        <v>0</v>
      </c>
      <c r="U46" s="11">
        <v>0</v>
      </c>
      <c r="V46" s="11">
        <v>0</v>
      </c>
      <c r="W46" s="11">
        <v>0</v>
      </c>
      <c r="X46" s="11">
        <v>0</v>
      </c>
      <c r="Y46" s="11">
        <v>0</v>
      </c>
      <c r="Z46" s="11">
        <v>0</v>
      </c>
      <c r="AA46" s="9">
        <v>0</v>
      </c>
    </row>
    <row r="47" spans="1:27" x14ac:dyDescent="0.25">
      <c r="B47" s="71"/>
      <c r="C47" s="12" t="s">
        <v>29</v>
      </c>
      <c r="D47" s="1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13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4">
        <v>0</v>
      </c>
    </row>
    <row r="48" spans="1:27" x14ac:dyDescent="0.25">
      <c r="A48" s="6"/>
      <c r="B48" s="69" t="s">
        <v>53</v>
      </c>
      <c r="C48" s="7" t="s">
        <v>26</v>
      </c>
      <c r="D48" s="8">
        <v>0</v>
      </c>
      <c r="E48" s="8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v>0</v>
      </c>
      <c r="Q48" s="15">
        <v>0</v>
      </c>
      <c r="R48" s="15">
        <v>90.741174716756106</v>
      </c>
      <c r="S48" s="15">
        <v>92.582674490426186</v>
      </c>
      <c r="T48" s="15">
        <v>0</v>
      </c>
      <c r="U48" s="15">
        <v>0</v>
      </c>
      <c r="V48" s="15">
        <v>0</v>
      </c>
      <c r="W48" s="15">
        <v>122.87000000000002</v>
      </c>
      <c r="X48" s="15">
        <v>97.1116724738676</v>
      </c>
      <c r="Y48" s="15">
        <v>83.436482643245512</v>
      </c>
      <c r="Z48" s="16">
        <v>71.517499999999998</v>
      </c>
      <c r="AA48" s="17">
        <v>58.454000000000008</v>
      </c>
    </row>
    <row r="49" spans="1:27" x14ac:dyDescent="0.25">
      <c r="B49" s="70"/>
      <c r="C49" s="10" t="s">
        <v>27</v>
      </c>
      <c r="D49" s="11">
        <v>12.426530612244898</v>
      </c>
      <c r="E49" s="11">
        <v>18.48</v>
      </c>
      <c r="F49" s="11">
        <v>11.021515201860774</v>
      </c>
      <c r="G49" s="11">
        <v>10.981867219917014</v>
      </c>
      <c r="H49" s="11">
        <v>11.703093142952016</v>
      </c>
      <c r="I49" s="11">
        <v>14.465042337705462</v>
      </c>
      <c r="J49" s="11">
        <v>18.45098123858542</v>
      </c>
      <c r="K49" s="11">
        <v>23.309306339196812</v>
      </c>
      <c r="L49" s="11">
        <v>25.799976798143852</v>
      </c>
      <c r="M49" s="11">
        <v>26.766828822845756</v>
      </c>
      <c r="N49" s="11">
        <v>21.759003984063746</v>
      </c>
      <c r="O49" s="11">
        <v>23.708387942332894</v>
      </c>
      <c r="P49" s="11">
        <v>23.602280919825979</v>
      </c>
      <c r="Q49" s="11">
        <v>20.41</v>
      </c>
      <c r="R49" s="11">
        <v>0</v>
      </c>
      <c r="S49" s="11">
        <v>0</v>
      </c>
      <c r="T49" s="11">
        <v>24.157</v>
      </c>
      <c r="U49" s="11">
        <v>26.336571428571428</v>
      </c>
      <c r="V49" s="11">
        <v>29.570806952203597</v>
      </c>
      <c r="W49" s="11">
        <v>0</v>
      </c>
      <c r="X49" s="11">
        <v>0</v>
      </c>
      <c r="Y49" s="11">
        <v>0</v>
      </c>
      <c r="Z49" s="11">
        <v>0</v>
      </c>
      <c r="AA49" s="9">
        <v>0</v>
      </c>
    </row>
    <row r="50" spans="1:27" x14ac:dyDescent="0.25">
      <c r="B50" s="70"/>
      <c r="C50" s="10" t="s">
        <v>28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0</v>
      </c>
      <c r="Y50" s="11">
        <v>0</v>
      </c>
      <c r="Z50" s="11">
        <v>0</v>
      </c>
      <c r="AA50" s="9">
        <v>0</v>
      </c>
    </row>
    <row r="51" spans="1:27" x14ac:dyDescent="0.25">
      <c r="B51" s="71"/>
      <c r="C51" s="12" t="s">
        <v>29</v>
      </c>
      <c r="D51" s="1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13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4">
        <v>0</v>
      </c>
    </row>
    <row r="52" spans="1:27" x14ac:dyDescent="0.25">
      <c r="A52" s="6"/>
      <c r="B52" s="69" t="s">
        <v>54</v>
      </c>
      <c r="C52" s="7" t="s">
        <v>26</v>
      </c>
      <c r="D52" s="8">
        <v>54.716397648316402</v>
      </c>
      <c r="E52" s="8">
        <v>50.056216955332722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v>0</v>
      </c>
      <c r="Q52" s="15">
        <v>0</v>
      </c>
      <c r="R52" s="15">
        <v>0</v>
      </c>
      <c r="S52" s="15">
        <v>0</v>
      </c>
      <c r="T52" s="15">
        <v>0</v>
      </c>
      <c r="U52" s="15">
        <v>0</v>
      </c>
      <c r="V52" s="15">
        <v>116.86999999999999</v>
      </c>
      <c r="W52" s="15">
        <v>96.538778103616806</v>
      </c>
      <c r="X52" s="15">
        <v>88.7871722846442</v>
      </c>
      <c r="Y52" s="15">
        <v>0</v>
      </c>
      <c r="Z52" s="16">
        <v>0</v>
      </c>
      <c r="AA52" s="17">
        <v>0</v>
      </c>
    </row>
    <row r="53" spans="1:27" x14ac:dyDescent="0.25">
      <c r="B53" s="70"/>
      <c r="C53" s="10" t="s">
        <v>27</v>
      </c>
      <c r="D53" s="11">
        <v>0</v>
      </c>
      <c r="E53" s="11">
        <v>0</v>
      </c>
      <c r="F53" s="11">
        <v>11.024999999999999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23.405000000000001</v>
      </c>
      <c r="M53" s="11">
        <v>22.975000000000001</v>
      </c>
      <c r="N53" s="11">
        <v>20.715</v>
      </c>
      <c r="O53" s="11">
        <v>24.569273008507349</v>
      </c>
      <c r="P53" s="11">
        <v>23.924062250598563</v>
      </c>
      <c r="Q53" s="11">
        <v>25.02981762917933</v>
      </c>
      <c r="R53" s="11">
        <v>19.385434782608694</v>
      </c>
      <c r="S53" s="11">
        <v>20.12</v>
      </c>
      <c r="T53" s="11">
        <v>25.418896087714931</v>
      </c>
      <c r="U53" s="11">
        <v>23.656190476190474</v>
      </c>
      <c r="V53" s="11">
        <v>0</v>
      </c>
      <c r="W53" s="11">
        <v>0</v>
      </c>
      <c r="X53" s="11">
        <v>0</v>
      </c>
      <c r="Y53" s="11">
        <v>22.313418593212003</v>
      </c>
      <c r="Z53" s="11">
        <v>16.16568181818182</v>
      </c>
      <c r="AA53" s="9">
        <v>13.65</v>
      </c>
    </row>
    <row r="54" spans="1:27" x14ac:dyDescent="0.25">
      <c r="B54" s="70"/>
      <c r="C54" s="10" t="s">
        <v>28</v>
      </c>
      <c r="D54" s="11">
        <v>0</v>
      </c>
      <c r="E54" s="11">
        <v>0</v>
      </c>
      <c r="F54" s="11">
        <v>0</v>
      </c>
      <c r="G54" s="11">
        <v>17.96</v>
      </c>
      <c r="H54" s="11">
        <v>19.73</v>
      </c>
      <c r="I54" s="11">
        <v>23.51</v>
      </c>
      <c r="J54" s="11">
        <v>27.99</v>
      </c>
      <c r="K54" s="11">
        <v>35.01</v>
      </c>
      <c r="L54" s="11">
        <v>0</v>
      </c>
      <c r="M54" s="11">
        <v>0</v>
      </c>
      <c r="N54" s="11">
        <v>0</v>
      </c>
      <c r="O54" s="11">
        <v>0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0</v>
      </c>
      <c r="Z54" s="11">
        <v>0</v>
      </c>
      <c r="AA54" s="9">
        <v>0</v>
      </c>
    </row>
    <row r="55" spans="1:27" x14ac:dyDescent="0.25">
      <c r="B55" s="71"/>
      <c r="C55" s="12" t="s">
        <v>29</v>
      </c>
      <c r="D55" s="13">
        <v>0</v>
      </c>
      <c r="E55" s="13">
        <v>0</v>
      </c>
      <c r="F55" s="13">
        <v>0</v>
      </c>
      <c r="G55" s="13">
        <v>53.87</v>
      </c>
      <c r="H55" s="13">
        <v>59.19</v>
      </c>
      <c r="I55" s="13">
        <v>70.52</v>
      </c>
      <c r="J55" s="13">
        <v>83.96</v>
      </c>
      <c r="K55" s="13">
        <v>105.03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4">
        <v>0</v>
      </c>
    </row>
    <row r="56" spans="1:27" x14ac:dyDescent="0.25">
      <c r="A56" s="6"/>
      <c r="B56" s="69" t="s">
        <v>55</v>
      </c>
      <c r="C56" s="7" t="s">
        <v>26</v>
      </c>
      <c r="D56" s="8">
        <v>67.333007968127475</v>
      </c>
      <c r="E56" s="8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125.72665952890793</v>
      </c>
      <c r="P56" s="15">
        <v>109.43863247863248</v>
      </c>
      <c r="Q56" s="15">
        <v>112.14021164021163</v>
      </c>
      <c r="R56" s="15">
        <v>112.39789047219895</v>
      </c>
      <c r="S56" s="15">
        <v>110.49249999999999</v>
      </c>
      <c r="T56" s="15">
        <v>118.05739130434782</v>
      </c>
      <c r="U56" s="15">
        <v>0</v>
      </c>
      <c r="V56" s="15">
        <v>0</v>
      </c>
      <c r="W56" s="15">
        <v>113.11</v>
      </c>
      <c r="X56" s="15">
        <v>113.25</v>
      </c>
      <c r="Y56" s="15">
        <v>100.5</v>
      </c>
      <c r="Z56" s="16">
        <v>0</v>
      </c>
      <c r="AA56" s="17">
        <v>77.878444444444455</v>
      </c>
    </row>
    <row r="57" spans="1:27" x14ac:dyDescent="0.25">
      <c r="B57" s="70"/>
      <c r="C57" s="10" t="s">
        <v>27</v>
      </c>
      <c r="D57" s="11">
        <v>0</v>
      </c>
      <c r="E57" s="11">
        <v>14.135555555555555</v>
      </c>
      <c r="F57" s="11">
        <v>13.47</v>
      </c>
      <c r="G57" s="11">
        <v>0</v>
      </c>
      <c r="H57" s="11">
        <v>0</v>
      </c>
      <c r="I57" s="11">
        <v>0</v>
      </c>
      <c r="J57" s="11">
        <v>22.385187601957586</v>
      </c>
      <c r="K57" s="11">
        <v>27.312130492676431</v>
      </c>
      <c r="L57" s="11">
        <v>26.623606403013181</v>
      </c>
      <c r="M57" s="11">
        <v>29.360541611624836</v>
      </c>
      <c r="N57" s="11">
        <v>25.35464285714286</v>
      </c>
      <c r="O57" s="11">
        <v>0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37.192323097463287</v>
      </c>
      <c r="V57" s="11">
        <v>48</v>
      </c>
      <c r="W57" s="11">
        <v>0</v>
      </c>
      <c r="X57" s="11">
        <v>0</v>
      </c>
      <c r="Y57" s="11">
        <v>0</v>
      </c>
      <c r="Z57" s="11">
        <v>31.26</v>
      </c>
      <c r="AA57" s="9">
        <v>0</v>
      </c>
    </row>
    <row r="58" spans="1:27" x14ac:dyDescent="0.25">
      <c r="B58" s="70"/>
      <c r="C58" s="10" t="s">
        <v>28</v>
      </c>
      <c r="D58" s="11">
        <v>0</v>
      </c>
      <c r="E58" s="11">
        <v>0</v>
      </c>
      <c r="F58" s="11">
        <v>0</v>
      </c>
      <c r="G58" s="11">
        <v>22.46</v>
      </c>
      <c r="H58" s="11">
        <v>24.25</v>
      </c>
      <c r="I58" s="11">
        <v>25.81</v>
      </c>
      <c r="J58" s="11">
        <v>0</v>
      </c>
      <c r="K58" s="11">
        <v>0</v>
      </c>
      <c r="L58" s="11">
        <v>0</v>
      </c>
      <c r="M58" s="11">
        <v>0</v>
      </c>
      <c r="N58" s="11">
        <v>0</v>
      </c>
      <c r="O58" s="11">
        <v>0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0</v>
      </c>
      <c r="W58" s="11">
        <v>0</v>
      </c>
      <c r="X58" s="11">
        <v>0</v>
      </c>
      <c r="Y58" s="11">
        <v>0</v>
      </c>
      <c r="Z58" s="11">
        <v>0</v>
      </c>
      <c r="AA58" s="9">
        <v>0</v>
      </c>
    </row>
    <row r="59" spans="1:27" x14ac:dyDescent="0.25">
      <c r="B59" s="71"/>
      <c r="C59" s="12" t="s">
        <v>29</v>
      </c>
      <c r="D59" s="13">
        <v>0</v>
      </c>
      <c r="E59" s="13">
        <v>0</v>
      </c>
      <c r="F59" s="13">
        <v>0</v>
      </c>
      <c r="G59" s="13">
        <v>67.38</v>
      </c>
      <c r="H59" s="13">
        <v>72.75</v>
      </c>
      <c r="I59" s="13">
        <v>77.430000000000007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4">
        <v>0</v>
      </c>
    </row>
    <row r="60" spans="1:27" x14ac:dyDescent="0.25">
      <c r="A60" s="6"/>
      <c r="B60" s="69" t="s">
        <v>56</v>
      </c>
      <c r="C60" s="7" t="s">
        <v>26</v>
      </c>
      <c r="D60" s="8">
        <v>81.180000000000007</v>
      </c>
      <c r="E60" s="8">
        <v>79.02</v>
      </c>
      <c r="F60" s="15">
        <v>0</v>
      </c>
      <c r="G60" s="15">
        <v>0</v>
      </c>
      <c r="H60" s="15">
        <v>0</v>
      </c>
      <c r="I60" s="15">
        <v>70.11</v>
      </c>
      <c r="J60" s="15">
        <v>86.259635949943103</v>
      </c>
      <c r="K60" s="15">
        <v>118.78739505332426</v>
      </c>
      <c r="L60" s="15">
        <v>131.80408335231155</v>
      </c>
      <c r="M60" s="15">
        <v>129.98421052631579</v>
      </c>
      <c r="N60" s="15">
        <v>0</v>
      </c>
      <c r="O60" s="15">
        <v>0</v>
      </c>
      <c r="P60" s="15">
        <v>0</v>
      </c>
      <c r="Q60" s="15">
        <v>0</v>
      </c>
      <c r="R60" s="15">
        <v>134.72999999999999</v>
      </c>
      <c r="S60" s="15">
        <v>132</v>
      </c>
      <c r="T60" s="15">
        <v>141.06</v>
      </c>
      <c r="U60" s="15">
        <v>138.37996845425866</v>
      </c>
      <c r="V60" s="15">
        <v>132.05796246648796</v>
      </c>
      <c r="W60" s="15">
        <v>142.19999999999999</v>
      </c>
      <c r="X60" s="15">
        <v>126.75</v>
      </c>
      <c r="Y60" s="15">
        <v>102.8</v>
      </c>
      <c r="Z60" s="16">
        <v>98.97</v>
      </c>
      <c r="AA60" s="17">
        <v>85.04205032618826</v>
      </c>
    </row>
    <row r="61" spans="1:27" x14ac:dyDescent="0.25">
      <c r="B61" s="70"/>
      <c r="C61" s="10" t="s">
        <v>27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35.1498191681736</v>
      </c>
      <c r="O61" s="11">
        <v>28.949999999999996</v>
      </c>
      <c r="P61" s="11">
        <v>27.75</v>
      </c>
      <c r="Q61" s="11">
        <v>26.880000000000003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0</v>
      </c>
      <c r="X61" s="11">
        <v>0</v>
      </c>
      <c r="Y61" s="11">
        <v>0</v>
      </c>
      <c r="Z61" s="11">
        <v>0</v>
      </c>
      <c r="AA61" s="9">
        <v>0</v>
      </c>
    </row>
    <row r="62" spans="1:27" x14ac:dyDescent="0.25">
      <c r="B62" s="70"/>
      <c r="C62" s="10" t="s">
        <v>28</v>
      </c>
      <c r="D62" s="11">
        <v>0</v>
      </c>
      <c r="E62" s="11">
        <v>0</v>
      </c>
      <c r="F62" s="11">
        <v>25.61</v>
      </c>
      <c r="G62" s="11">
        <v>24.76</v>
      </c>
      <c r="H62" s="11">
        <v>24.83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0</v>
      </c>
      <c r="W62" s="11">
        <v>0</v>
      </c>
      <c r="X62" s="11">
        <v>0</v>
      </c>
      <c r="Y62" s="11">
        <v>0</v>
      </c>
      <c r="Z62" s="11">
        <v>0</v>
      </c>
      <c r="AA62" s="9">
        <v>0</v>
      </c>
    </row>
    <row r="63" spans="1:27" x14ac:dyDescent="0.25">
      <c r="B63" s="71"/>
      <c r="C63" s="12" t="s">
        <v>29</v>
      </c>
      <c r="D63" s="13">
        <v>0</v>
      </c>
      <c r="E63" s="13">
        <v>0</v>
      </c>
      <c r="F63" s="13">
        <v>76.819999999999993</v>
      </c>
      <c r="G63" s="13">
        <v>74.27</v>
      </c>
      <c r="H63" s="13">
        <v>74.48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13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4">
        <v>0</v>
      </c>
    </row>
    <row r="64" spans="1:27" x14ac:dyDescent="0.25">
      <c r="A64" s="6"/>
      <c r="B64" s="69" t="s">
        <v>57</v>
      </c>
      <c r="C64" s="7" t="s">
        <v>26</v>
      </c>
      <c r="D64" s="8">
        <v>70.874611973392462</v>
      </c>
      <c r="E64" s="8">
        <v>0</v>
      </c>
      <c r="F64" s="15">
        <v>73.290000000000006</v>
      </c>
      <c r="G64" s="15">
        <v>72.41</v>
      </c>
      <c r="H64" s="15">
        <v>71.67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93.6</v>
      </c>
      <c r="O64" s="15">
        <v>92.36</v>
      </c>
      <c r="P64" s="15">
        <v>86.87</v>
      </c>
      <c r="Q64" s="15">
        <v>0</v>
      </c>
      <c r="R64" s="15">
        <v>72.02949971247844</v>
      </c>
      <c r="S64" s="15">
        <v>73.186314561812736</v>
      </c>
      <c r="T64" s="15">
        <v>75.780983606557385</v>
      </c>
      <c r="U64" s="15">
        <v>88.121151265959753</v>
      </c>
      <c r="V64" s="15">
        <v>88.757542825049143</v>
      </c>
      <c r="W64" s="15">
        <v>82.990761802575122</v>
      </c>
      <c r="X64" s="15">
        <v>74.929894669645719</v>
      </c>
      <c r="Y64" s="15">
        <v>66.253863898500569</v>
      </c>
      <c r="Z64" s="16">
        <v>65.521267723102582</v>
      </c>
      <c r="AA64" s="17">
        <v>60.304600338082601</v>
      </c>
    </row>
    <row r="65" spans="1:27" x14ac:dyDescent="0.25">
      <c r="B65" s="70"/>
      <c r="C65" s="10" t="s">
        <v>27</v>
      </c>
      <c r="D65" s="11">
        <v>0</v>
      </c>
      <c r="E65" s="11">
        <v>15.05</v>
      </c>
      <c r="F65" s="11">
        <v>0</v>
      </c>
      <c r="G65" s="11">
        <v>0</v>
      </c>
      <c r="H65" s="11">
        <v>0</v>
      </c>
      <c r="I65" s="11">
        <v>23.76</v>
      </c>
      <c r="J65" s="11">
        <v>24.13</v>
      </c>
      <c r="K65" s="11">
        <v>19.954670184696568</v>
      </c>
      <c r="L65" s="11">
        <v>18.047690014903132</v>
      </c>
      <c r="M65" s="11">
        <v>18.600000000000001</v>
      </c>
      <c r="N65" s="11">
        <v>0</v>
      </c>
      <c r="O65" s="11">
        <v>0</v>
      </c>
      <c r="P65" s="11">
        <v>0</v>
      </c>
      <c r="Q65" s="11">
        <v>27.56</v>
      </c>
      <c r="R65" s="11">
        <v>0</v>
      </c>
      <c r="S65" s="11">
        <v>0</v>
      </c>
      <c r="T65" s="11">
        <v>0</v>
      </c>
      <c r="U65" s="11">
        <v>0</v>
      </c>
      <c r="V65" s="11">
        <v>0</v>
      </c>
      <c r="W65" s="11">
        <v>0</v>
      </c>
      <c r="X65" s="11">
        <v>0</v>
      </c>
      <c r="Y65" s="11">
        <v>0</v>
      </c>
      <c r="Z65" s="11">
        <v>0</v>
      </c>
      <c r="AA65" s="9">
        <v>0</v>
      </c>
    </row>
    <row r="66" spans="1:27" x14ac:dyDescent="0.25">
      <c r="B66" s="70"/>
      <c r="C66" s="10" t="s">
        <v>28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v>0</v>
      </c>
      <c r="Q66" s="11">
        <v>0</v>
      </c>
      <c r="R66" s="11">
        <v>0</v>
      </c>
      <c r="S66" s="11">
        <v>0</v>
      </c>
      <c r="T66" s="11">
        <v>0</v>
      </c>
      <c r="U66" s="11">
        <v>0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9">
        <v>0</v>
      </c>
    </row>
    <row r="67" spans="1:27" x14ac:dyDescent="0.25">
      <c r="B67" s="71"/>
      <c r="C67" s="12" t="s">
        <v>29</v>
      </c>
      <c r="D67" s="1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13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4">
        <v>0</v>
      </c>
    </row>
    <row r="68" spans="1:27" x14ac:dyDescent="0.25">
      <c r="A68" s="6"/>
      <c r="B68" s="69" t="s">
        <v>58</v>
      </c>
      <c r="C68" s="7" t="s">
        <v>26</v>
      </c>
      <c r="D68" s="8">
        <v>64.770864864864862</v>
      </c>
      <c r="E68" s="8">
        <v>63.957741935483881</v>
      </c>
      <c r="F68" s="15">
        <v>68.66</v>
      </c>
      <c r="G68" s="15">
        <v>66.510000000000005</v>
      </c>
      <c r="H68" s="15">
        <v>66</v>
      </c>
      <c r="I68" s="15">
        <v>65.88</v>
      </c>
      <c r="J68" s="15">
        <v>58.483139264089431</v>
      </c>
      <c r="K68" s="15">
        <v>61.483000564015796</v>
      </c>
      <c r="L68" s="15">
        <v>64.777439544807976</v>
      </c>
      <c r="M68" s="15">
        <v>69.316486486486482</v>
      </c>
      <c r="N68" s="15">
        <v>73.622501667778522</v>
      </c>
      <c r="O68" s="15">
        <v>75.808733199885609</v>
      </c>
      <c r="P68" s="15">
        <v>75.262436289500513</v>
      </c>
      <c r="Q68" s="15">
        <v>70.759087452471476</v>
      </c>
      <c r="R68" s="15">
        <v>70.205966371988225</v>
      </c>
      <c r="S68" s="15">
        <v>71.670486504498484</v>
      </c>
      <c r="T68" s="15">
        <v>83.474104494133272</v>
      </c>
      <c r="U68" s="15">
        <v>93.501843276936782</v>
      </c>
      <c r="V68" s="15">
        <v>94.903418727915195</v>
      </c>
      <c r="W68" s="15">
        <v>91.427364341085266</v>
      </c>
      <c r="X68" s="15">
        <v>84.433565891472867</v>
      </c>
      <c r="Y68" s="15">
        <v>75.672480533926588</v>
      </c>
      <c r="Z68" s="16">
        <v>73.021601963409196</v>
      </c>
      <c r="AA68" s="17">
        <v>67.198548483045798</v>
      </c>
    </row>
    <row r="69" spans="1:27" x14ac:dyDescent="0.25">
      <c r="B69" s="70"/>
      <c r="C69" s="10" t="s">
        <v>27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v>0</v>
      </c>
      <c r="Q69" s="11">
        <v>0</v>
      </c>
      <c r="R69" s="11">
        <v>0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0</v>
      </c>
      <c r="AA69" s="9">
        <v>0</v>
      </c>
    </row>
    <row r="70" spans="1:27" x14ac:dyDescent="0.25">
      <c r="B70" s="70"/>
      <c r="C70" s="10" t="s">
        <v>28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0</v>
      </c>
      <c r="S70" s="11">
        <v>0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0</v>
      </c>
      <c r="Z70" s="11">
        <v>0</v>
      </c>
      <c r="AA70" s="9">
        <v>0</v>
      </c>
    </row>
    <row r="71" spans="1:27" x14ac:dyDescent="0.25">
      <c r="B71" s="71"/>
      <c r="C71" s="12" t="s">
        <v>29</v>
      </c>
      <c r="D71" s="1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4">
        <v>0</v>
      </c>
    </row>
    <row r="72" spans="1:27" x14ac:dyDescent="0.25">
      <c r="A72" s="6"/>
      <c r="B72" s="69" t="s">
        <v>59</v>
      </c>
      <c r="C72" s="7" t="s">
        <v>26</v>
      </c>
      <c r="D72" s="8">
        <v>66.56338720103426</v>
      </c>
      <c r="E72" s="8">
        <v>71.400000000000006</v>
      </c>
      <c r="F72" s="15">
        <v>70.37</v>
      </c>
      <c r="G72" s="15">
        <v>69.08</v>
      </c>
      <c r="H72" s="15">
        <v>0</v>
      </c>
      <c r="I72" s="15">
        <v>0</v>
      </c>
      <c r="J72" s="15">
        <v>79.22</v>
      </c>
      <c r="K72" s="15">
        <v>95.94</v>
      </c>
      <c r="L72" s="15">
        <v>100.17</v>
      </c>
      <c r="M72" s="15">
        <v>100.13</v>
      </c>
      <c r="N72" s="15">
        <v>93.87</v>
      </c>
      <c r="O72" s="15">
        <v>95.426424581005577</v>
      </c>
      <c r="P72" s="15">
        <v>92.307128027681657</v>
      </c>
      <c r="Q72" s="15">
        <v>91.26</v>
      </c>
      <c r="R72" s="15">
        <v>91.11090909090909</v>
      </c>
      <c r="S72" s="15">
        <v>94.5</v>
      </c>
      <c r="T72" s="15">
        <v>113.1</v>
      </c>
      <c r="U72" s="15">
        <v>126.75386174016687</v>
      </c>
      <c r="V72" s="15">
        <v>112.54657534246574</v>
      </c>
      <c r="W72" s="15">
        <v>110.77750759878421</v>
      </c>
      <c r="X72" s="15">
        <v>103.90428612800463</v>
      </c>
      <c r="Y72" s="15">
        <v>92.75590785907859</v>
      </c>
      <c r="Z72" s="16">
        <v>86.826439363005306</v>
      </c>
      <c r="AA72" s="17">
        <v>68.343262694922032</v>
      </c>
    </row>
    <row r="73" spans="1:27" x14ac:dyDescent="0.25">
      <c r="B73" s="70"/>
      <c r="C73" s="10" t="s">
        <v>27</v>
      </c>
      <c r="D73" s="11">
        <v>0</v>
      </c>
      <c r="E73" s="11">
        <v>0</v>
      </c>
      <c r="F73" s="11">
        <v>0</v>
      </c>
      <c r="G73" s="11">
        <v>0</v>
      </c>
      <c r="H73" s="11">
        <v>14.16</v>
      </c>
      <c r="I73" s="11">
        <v>15.01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11">
        <v>0</v>
      </c>
      <c r="W73" s="11">
        <v>0</v>
      </c>
      <c r="X73" s="11">
        <v>0</v>
      </c>
      <c r="Y73" s="11">
        <v>0</v>
      </c>
      <c r="Z73" s="11">
        <v>0</v>
      </c>
      <c r="AA73" s="9">
        <v>0</v>
      </c>
    </row>
    <row r="74" spans="1:27" x14ac:dyDescent="0.25">
      <c r="B74" s="70"/>
      <c r="C74" s="10" t="s">
        <v>28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0</v>
      </c>
      <c r="T74" s="11">
        <v>0</v>
      </c>
      <c r="U74" s="11">
        <v>0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9">
        <v>0</v>
      </c>
    </row>
    <row r="75" spans="1:27" x14ac:dyDescent="0.25">
      <c r="B75" s="71"/>
      <c r="C75" s="12" t="s">
        <v>29</v>
      </c>
      <c r="D75" s="1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0</v>
      </c>
      <c r="N75" s="13">
        <v>0</v>
      </c>
      <c r="O75" s="13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4">
        <v>0</v>
      </c>
    </row>
    <row r="76" spans="1:27" x14ac:dyDescent="0.25">
      <c r="A76" s="6"/>
      <c r="B76" s="69" t="s">
        <v>60</v>
      </c>
      <c r="C76" s="7" t="s">
        <v>26</v>
      </c>
      <c r="D76" s="8">
        <v>64.811960542540064</v>
      </c>
      <c r="E76" s="8">
        <v>62.402954242558877</v>
      </c>
      <c r="F76" s="15">
        <v>59.388231445973382</v>
      </c>
      <c r="G76" s="15">
        <v>58.232936658132026</v>
      </c>
      <c r="H76" s="15">
        <v>62.056611802488959</v>
      </c>
      <c r="I76" s="15">
        <v>70.963257918552031</v>
      </c>
      <c r="J76" s="15">
        <v>88.846296296296316</v>
      </c>
      <c r="K76" s="15">
        <v>135.36266173752307</v>
      </c>
      <c r="L76" s="15">
        <v>128.83253890918934</v>
      </c>
      <c r="M76" s="15">
        <v>121.81017386427369</v>
      </c>
      <c r="N76" s="15">
        <v>107.67234549768388</v>
      </c>
      <c r="O76" s="15">
        <v>98.216955187231434</v>
      </c>
      <c r="P76" s="15">
        <v>95.93934731934732</v>
      </c>
      <c r="Q76" s="15">
        <v>94.962398684013763</v>
      </c>
      <c r="R76" s="15">
        <v>93.085967741935477</v>
      </c>
      <c r="S76" s="15">
        <v>99.738432662008492</v>
      </c>
      <c r="T76" s="15">
        <v>102.12955223880597</v>
      </c>
      <c r="U76" s="15">
        <v>119.52151065801668</v>
      </c>
      <c r="V76" s="15">
        <v>111.29333333333334</v>
      </c>
      <c r="W76" s="15">
        <v>101.21333333333332</v>
      </c>
      <c r="X76" s="15">
        <v>94.65</v>
      </c>
      <c r="Y76" s="15">
        <v>87.572871137905068</v>
      </c>
      <c r="Z76" s="16">
        <v>80.890521285838417</v>
      </c>
      <c r="AA76" s="17">
        <v>66.545521374350784</v>
      </c>
    </row>
    <row r="77" spans="1:27" x14ac:dyDescent="0.25">
      <c r="B77" s="70"/>
      <c r="C77" s="10" t="s">
        <v>27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9">
        <v>0</v>
      </c>
    </row>
    <row r="78" spans="1:27" x14ac:dyDescent="0.25">
      <c r="B78" s="70"/>
      <c r="C78" s="10" t="s">
        <v>28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11">
        <v>0</v>
      </c>
      <c r="W78" s="11">
        <v>0</v>
      </c>
      <c r="X78" s="11">
        <v>0</v>
      </c>
      <c r="Y78" s="11">
        <v>0</v>
      </c>
      <c r="Z78" s="11">
        <v>0</v>
      </c>
      <c r="AA78" s="9">
        <v>0</v>
      </c>
    </row>
    <row r="79" spans="1:27" x14ac:dyDescent="0.25">
      <c r="B79" s="71"/>
      <c r="C79" s="12" t="s">
        <v>29</v>
      </c>
      <c r="D79" s="1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13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4">
        <v>0</v>
      </c>
    </row>
    <row r="80" spans="1:27" x14ac:dyDescent="0.25">
      <c r="A80" s="6"/>
      <c r="B80" s="69" t="s">
        <v>61</v>
      </c>
      <c r="C80" s="7" t="s">
        <v>26</v>
      </c>
      <c r="D80" s="8">
        <v>62.160864682762487</v>
      </c>
      <c r="E80" s="8">
        <v>62.150011103708636</v>
      </c>
      <c r="F80" s="15">
        <v>58.970094223678821</v>
      </c>
      <c r="G80" s="15">
        <v>55.703962453905461</v>
      </c>
      <c r="H80" s="15">
        <v>62.144444444444446</v>
      </c>
      <c r="I80" s="15">
        <v>68.927858650961198</v>
      </c>
      <c r="J80" s="15">
        <v>87.384528415054746</v>
      </c>
      <c r="K80" s="15">
        <v>98.155422535211287</v>
      </c>
      <c r="L80" s="15">
        <v>110.83346501251496</v>
      </c>
      <c r="M80" s="15">
        <v>99.616010664081443</v>
      </c>
      <c r="N80" s="15">
        <v>94.417709740684245</v>
      </c>
      <c r="O80" s="15">
        <v>90.330081566068515</v>
      </c>
      <c r="P80" s="15">
        <v>87.234477030885031</v>
      </c>
      <c r="Q80" s="15">
        <v>85.028727653803472</v>
      </c>
      <c r="R80" s="15">
        <v>85.73200758843879</v>
      </c>
      <c r="S80" s="15">
        <v>85.858868414222684</v>
      </c>
      <c r="T80" s="15">
        <v>90.42</v>
      </c>
      <c r="U80" s="15">
        <v>102.49506033264485</v>
      </c>
      <c r="V80" s="15">
        <v>100.06239189630759</v>
      </c>
      <c r="W80" s="15">
        <v>88.36</v>
      </c>
      <c r="X80" s="15">
        <v>85.611545117428932</v>
      </c>
      <c r="Y80" s="15">
        <v>80.293154602323497</v>
      </c>
      <c r="Z80" s="16">
        <v>76.74238021638331</v>
      </c>
      <c r="AA80" s="17">
        <v>63.449142199194014</v>
      </c>
    </row>
    <row r="81" spans="1:27" x14ac:dyDescent="0.25">
      <c r="B81" s="70"/>
      <c r="C81" s="10" t="s">
        <v>27</v>
      </c>
      <c r="D81" s="11">
        <v>0</v>
      </c>
      <c r="E81" s="11">
        <v>0</v>
      </c>
      <c r="F81" s="11">
        <v>0</v>
      </c>
      <c r="G81" s="11">
        <v>0</v>
      </c>
      <c r="H81" s="11">
        <v>0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0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0</v>
      </c>
      <c r="Y81" s="11">
        <v>0</v>
      </c>
      <c r="Z81" s="11">
        <v>0</v>
      </c>
      <c r="AA81" s="9">
        <v>0</v>
      </c>
    </row>
    <row r="82" spans="1:27" x14ac:dyDescent="0.25">
      <c r="B82" s="70"/>
      <c r="C82" s="10" t="s">
        <v>28</v>
      </c>
      <c r="D82" s="11">
        <v>0</v>
      </c>
      <c r="E82" s="11">
        <v>0</v>
      </c>
      <c r="F82" s="11">
        <v>0</v>
      </c>
      <c r="G82" s="11">
        <v>0</v>
      </c>
      <c r="H82" s="11">
        <v>0</v>
      </c>
      <c r="I82" s="11">
        <v>0</v>
      </c>
      <c r="J82" s="11">
        <v>0</v>
      </c>
      <c r="K82" s="11">
        <v>0</v>
      </c>
      <c r="L82" s="11">
        <v>0</v>
      </c>
      <c r="M82" s="11">
        <v>0</v>
      </c>
      <c r="N82" s="11">
        <v>0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9">
        <v>0</v>
      </c>
    </row>
    <row r="83" spans="1:27" x14ac:dyDescent="0.25">
      <c r="B83" s="71"/>
      <c r="C83" s="12" t="s">
        <v>29</v>
      </c>
      <c r="D83" s="13">
        <v>0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0</v>
      </c>
      <c r="N83" s="13">
        <v>0</v>
      </c>
      <c r="O83" s="13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4">
        <v>0</v>
      </c>
    </row>
    <row r="84" spans="1:27" x14ac:dyDescent="0.25">
      <c r="A84" s="6"/>
      <c r="B84" s="69" t="s">
        <v>62</v>
      </c>
      <c r="C84" s="7" t="s">
        <v>26</v>
      </c>
      <c r="D84" s="8">
        <v>61.083636363636359</v>
      </c>
      <c r="E84" s="8">
        <v>58.280978395828164</v>
      </c>
      <c r="F84" s="15">
        <v>58.85</v>
      </c>
      <c r="G84" s="15">
        <v>60.32</v>
      </c>
      <c r="H84" s="15">
        <v>58.572026951151038</v>
      </c>
      <c r="I84" s="15">
        <v>64.125279764408916</v>
      </c>
      <c r="J84" s="15">
        <v>78.503304130162704</v>
      </c>
      <c r="K84" s="15">
        <v>89.613734939759027</v>
      </c>
      <c r="L84" s="15">
        <v>95.839373857404027</v>
      </c>
      <c r="M84" s="15">
        <v>93.059999999999988</v>
      </c>
      <c r="N84" s="15">
        <v>83.185585585585585</v>
      </c>
      <c r="O84" s="15">
        <v>82.645714285714291</v>
      </c>
      <c r="P84" s="15">
        <v>79.793333333333337</v>
      </c>
      <c r="Q84" s="15">
        <v>77.555205811138023</v>
      </c>
      <c r="R84" s="15">
        <v>80.093116910672606</v>
      </c>
      <c r="S84" s="15">
        <v>80.321346355074994</v>
      </c>
      <c r="T84" s="15">
        <v>81.182857142857145</v>
      </c>
      <c r="U84" s="15">
        <v>89.28</v>
      </c>
      <c r="V84" s="15">
        <v>101.25</v>
      </c>
      <c r="W84" s="15">
        <v>0</v>
      </c>
      <c r="X84" s="15">
        <v>93.53</v>
      </c>
      <c r="Y84" s="15">
        <v>83.16</v>
      </c>
      <c r="Z84" s="16">
        <v>79.67</v>
      </c>
      <c r="AA84" s="17">
        <v>58.01487747957993</v>
      </c>
    </row>
    <row r="85" spans="1:27" x14ac:dyDescent="0.25">
      <c r="B85" s="70"/>
      <c r="C85" s="10" t="s">
        <v>27</v>
      </c>
      <c r="D85" s="11">
        <v>0</v>
      </c>
      <c r="E85" s="11">
        <v>0</v>
      </c>
      <c r="F85" s="11">
        <v>0</v>
      </c>
      <c r="G85" s="11">
        <v>0</v>
      </c>
      <c r="H85" s="11">
        <v>0</v>
      </c>
      <c r="I85" s="11">
        <v>0</v>
      </c>
      <c r="J85" s="11">
        <v>0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>
        <v>0</v>
      </c>
      <c r="T85" s="11">
        <v>0</v>
      </c>
      <c r="U85" s="11">
        <v>0</v>
      </c>
      <c r="V85" s="11">
        <v>0</v>
      </c>
      <c r="W85" s="11">
        <v>32</v>
      </c>
      <c r="X85" s="11">
        <v>0</v>
      </c>
      <c r="Y85" s="11">
        <v>0</v>
      </c>
      <c r="Z85" s="11">
        <v>0</v>
      </c>
      <c r="AA85" s="9">
        <v>0</v>
      </c>
    </row>
    <row r="86" spans="1:27" x14ac:dyDescent="0.25">
      <c r="B86" s="70"/>
      <c r="C86" s="10" t="s">
        <v>28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v>0</v>
      </c>
      <c r="L86" s="11">
        <v>0</v>
      </c>
      <c r="M86" s="11">
        <v>0</v>
      </c>
      <c r="N86" s="11">
        <v>0</v>
      </c>
      <c r="O86" s="11">
        <v>0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9">
        <v>0</v>
      </c>
    </row>
    <row r="87" spans="1:27" x14ac:dyDescent="0.25">
      <c r="B87" s="71"/>
      <c r="C87" s="12" t="s">
        <v>29</v>
      </c>
      <c r="D87" s="1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13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4">
        <v>0</v>
      </c>
    </row>
    <row r="88" spans="1:27" x14ac:dyDescent="0.25">
      <c r="A88" s="6"/>
      <c r="B88" s="69" t="s">
        <v>63</v>
      </c>
      <c r="C88" s="7" t="s">
        <v>26</v>
      </c>
      <c r="D88" s="8">
        <v>0</v>
      </c>
      <c r="E88" s="8">
        <v>56.09</v>
      </c>
      <c r="F88" s="15">
        <v>0</v>
      </c>
      <c r="G88" s="15">
        <v>0</v>
      </c>
      <c r="H88" s="15">
        <v>0</v>
      </c>
      <c r="I88" s="15">
        <v>0</v>
      </c>
      <c r="J88" s="15">
        <v>0</v>
      </c>
      <c r="K88" s="15">
        <v>0</v>
      </c>
      <c r="L88" s="15">
        <v>0</v>
      </c>
      <c r="M88" s="15">
        <v>98.18</v>
      </c>
      <c r="N88" s="15">
        <v>91.5</v>
      </c>
      <c r="O88" s="15">
        <v>92.54</v>
      </c>
      <c r="P88" s="15">
        <v>89.72</v>
      </c>
      <c r="Q88" s="15">
        <v>0</v>
      </c>
      <c r="R88" s="15">
        <v>77.679580152671747</v>
      </c>
      <c r="S88" s="15">
        <v>76.948800000000006</v>
      </c>
      <c r="T88" s="15">
        <v>79.27</v>
      </c>
      <c r="U88" s="15">
        <v>0</v>
      </c>
      <c r="V88" s="15">
        <v>0</v>
      </c>
      <c r="W88" s="15">
        <v>0</v>
      </c>
      <c r="X88" s="15">
        <v>0</v>
      </c>
      <c r="Y88" s="15">
        <v>0</v>
      </c>
      <c r="Z88" s="16">
        <v>0</v>
      </c>
      <c r="AA88" s="17">
        <v>0</v>
      </c>
    </row>
    <row r="89" spans="1:27" x14ac:dyDescent="0.25">
      <c r="B89" s="70"/>
      <c r="C89" s="10" t="s">
        <v>27</v>
      </c>
      <c r="D89" s="11">
        <v>15.311351644380196</v>
      </c>
      <c r="E89" s="11">
        <v>0</v>
      </c>
      <c r="F89" s="11">
        <v>10.372456140350877</v>
      </c>
      <c r="G89" s="11">
        <v>9.1135555555555552</v>
      </c>
      <c r="H89" s="11">
        <v>10.7126</v>
      </c>
      <c r="I89" s="11">
        <v>14.612689701897018</v>
      </c>
      <c r="J89" s="11">
        <v>16.953913043478259</v>
      </c>
      <c r="K89" s="11">
        <v>22.525006165228113</v>
      </c>
      <c r="L89" s="11">
        <v>32.729999999999997</v>
      </c>
      <c r="M89" s="11">
        <v>0</v>
      </c>
      <c r="N89" s="11">
        <v>0</v>
      </c>
      <c r="O89" s="11">
        <v>0</v>
      </c>
      <c r="P89" s="11">
        <v>0</v>
      </c>
      <c r="Q89" s="11">
        <v>29.23</v>
      </c>
      <c r="R89" s="11">
        <v>0</v>
      </c>
      <c r="S89" s="11">
        <v>0</v>
      </c>
      <c r="T89" s="11">
        <v>0</v>
      </c>
      <c r="U89" s="11">
        <v>23.899909255898368</v>
      </c>
      <c r="V89" s="11">
        <v>18.986599999999999</v>
      </c>
      <c r="W89" s="11">
        <v>19.501082446328702</v>
      </c>
      <c r="X89" s="11">
        <v>17.276599999999998</v>
      </c>
      <c r="Y89" s="11">
        <v>15.686599999999999</v>
      </c>
      <c r="Z89" s="11">
        <v>14.686599999999999</v>
      </c>
      <c r="AA89" s="9">
        <v>12.866599999999998</v>
      </c>
    </row>
    <row r="90" spans="1:27" x14ac:dyDescent="0.25">
      <c r="B90" s="70"/>
      <c r="C90" s="10" t="s">
        <v>28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9">
        <v>0</v>
      </c>
    </row>
    <row r="91" spans="1:27" x14ac:dyDescent="0.25">
      <c r="B91" s="71"/>
      <c r="C91" s="12" t="s">
        <v>29</v>
      </c>
      <c r="D91" s="1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4">
        <v>0</v>
      </c>
    </row>
    <row r="92" spans="1:27" x14ac:dyDescent="0.25">
      <c r="A92" s="6"/>
      <c r="B92" s="69" t="s">
        <v>64</v>
      </c>
      <c r="C92" s="7" t="s">
        <v>26</v>
      </c>
      <c r="D92" s="8">
        <v>0</v>
      </c>
      <c r="E92" s="8">
        <v>0</v>
      </c>
      <c r="F92" s="15">
        <v>0</v>
      </c>
      <c r="G92" s="15">
        <v>0</v>
      </c>
      <c r="H92" s="15">
        <v>0</v>
      </c>
      <c r="I92" s="15">
        <v>0</v>
      </c>
      <c r="J92" s="15">
        <v>0</v>
      </c>
      <c r="K92" s="15">
        <v>0</v>
      </c>
      <c r="L92" s="15">
        <v>0</v>
      </c>
      <c r="M92" s="15">
        <v>0</v>
      </c>
      <c r="N92" s="15">
        <v>0</v>
      </c>
      <c r="O92" s="15">
        <v>0</v>
      </c>
      <c r="P92" s="15">
        <v>0</v>
      </c>
      <c r="Q92" s="15">
        <v>0</v>
      </c>
      <c r="R92" s="15">
        <v>0</v>
      </c>
      <c r="S92" s="15">
        <v>0</v>
      </c>
      <c r="T92" s="15">
        <v>0</v>
      </c>
      <c r="U92" s="15">
        <v>0</v>
      </c>
      <c r="V92" s="15">
        <v>0</v>
      </c>
      <c r="W92" s="15">
        <v>0</v>
      </c>
      <c r="X92" s="15">
        <v>0</v>
      </c>
      <c r="Y92" s="15">
        <v>0</v>
      </c>
      <c r="Z92" s="16">
        <v>0</v>
      </c>
      <c r="AA92" s="17">
        <v>0</v>
      </c>
    </row>
    <row r="93" spans="1:27" x14ac:dyDescent="0.25">
      <c r="B93" s="70"/>
      <c r="C93" s="10" t="s">
        <v>27</v>
      </c>
      <c r="D93" s="11">
        <v>14.276530612244898</v>
      </c>
      <c r="E93" s="11">
        <v>15.475007849293563</v>
      </c>
      <c r="F93" s="11">
        <v>12.915000000000001</v>
      </c>
      <c r="G93" s="11">
        <v>12.575227272727272</v>
      </c>
      <c r="H93" s="11">
        <v>12.765999999999998</v>
      </c>
      <c r="I93" s="11">
        <v>13.206</v>
      </c>
      <c r="J93" s="11">
        <v>13.795999999999999</v>
      </c>
      <c r="K93" s="11">
        <v>15.24060488561458</v>
      </c>
      <c r="L93" s="11">
        <v>17.739691482226693</v>
      </c>
      <c r="M93" s="11">
        <v>19.21201834862385</v>
      </c>
      <c r="N93" s="11">
        <v>19.218191022612213</v>
      </c>
      <c r="O93" s="11">
        <v>19.708451400329487</v>
      </c>
      <c r="P93" s="11">
        <v>19.132109774188233</v>
      </c>
      <c r="Q93" s="11">
        <v>18.348353367363742</v>
      </c>
      <c r="R93" s="11">
        <v>15.746666666666666</v>
      </c>
      <c r="S93" s="11">
        <v>19.425876460767945</v>
      </c>
      <c r="T93" s="11">
        <v>19.178165374677004</v>
      </c>
      <c r="U93" s="11">
        <v>21.87600962336154</v>
      </c>
      <c r="V93" s="11">
        <v>21.976791020138663</v>
      </c>
      <c r="W93" s="11">
        <v>20.64029605263158</v>
      </c>
      <c r="X93" s="11">
        <v>19.146255144032921</v>
      </c>
      <c r="Y93" s="11">
        <v>17.536023699802502</v>
      </c>
      <c r="Z93" s="11">
        <v>16.793094885709586</v>
      </c>
      <c r="AA93" s="9">
        <v>15.453199208443271</v>
      </c>
    </row>
    <row r="94" spans="1:27" x14ac:dyDescent="0.25">
      <c r="B94" s="70"/>
      <c r="C94" s="10" t="s">
        <v>28</v>
      </c>
      <c r="D94" s="11">
        <v>0</v>
      </c>
      <c r="E94" s="11">
        <v>0</v>
      </c>
      <c r="F94" s="11">
        <v>0</v>
      </c>
      <c r="G94" s="11">
        <v>0</v>
      </c>
      <c r="H94" s="11">
        <v>0</v>
      </c>
      <c r="I94" s="11">
        <v>0</v>
      </c>
      <c r="J94" s="11">
        <v>0</v>
      </c>
      <c r="K94" s="11">
        <v>0</v>
      </c>
      <c r="L94" s="11">
        <v>0</v>
      </c>
      <c r="M94" s="11">
        <v>0</v>
      </c>
      <c r="N94" s="11">
        <v>0</v>
      </c>
      <c r="O94" s="11">
        <v>0</v>
      </c>
      <c r="P94" s="11">
        <v>0</v>
      </c>
      <c r="Q94" s="11">
        <v>0</v>
      </c>
      <c r="R94" s="11">
        <v>0</v>
      </c>
      <c r="S94" s="11">
        <v>0</v>
      </c>
      <c r="T94" s="11">
        <v>0</v>
      </c>
      <c r="U94" s="11">
        <v>0</v>
      </c>
      <c r="V94" s="11">
        <v>0</v>
      </c>
      <c r="W94" s="11">
        <v>0</v>
      </c>
      <c r="X94" s="11">
        <v>0</v>
      </c>
      <c r="Y94" s="11">
        <v>0</v>
      </c>
      <c r="Z94" s="11">
        <v>0</v>
      </c>
      <c r="AA94" s="9">
        <v>0</v>
      </c>
    </row>
    <row r="95" spans="1:27" x14ac:dyDescent="0.25">
      <c r="B95" s="71"/>
      <c r="C95" s="12" t="s">
        <v>29</v>
      </c>
      <c r="D95" s="1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13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4">
        <v>0</v>
      </c>
    </row>
    <row r="96" spans="1:27" x14ac:dyDescent="0.25">
      <c r="A96" s="6"/>
      <c r="B96" s="69" t="s">
        <v>65</v>
      </c>
      <c r="C96" s="7" t="s">
        <v>26</v>
      </c>
      <c r="D96" s="8">
        <v>0</v>
      </c>
      <c r="E96" s="8">
        <v>0</v>
      </c>
      <c r="F96" s="15">
        <v>0</v>
      </c>
      <c r="G96" s="15">
        <v>0</v>
      </c>
      <c r="H96" s="15">
        <v>0</v>
      </c>
      <c r="I96" s="15">
        <v>0</v>
      </c>
      <c r="J96" s="15">
        <v>0</v>
      </c>
      <c r="K96" s="15">
        <v>0</v>
      </c>
      <c r="L96" s="15">
        <v>0</v>
      </c>
      <c r="M96" s="15">
        <v>0</v>
      </c>
      <c r="N96" s="15">
        <v>0</v>
      </c>
      <c r="O96" s="15">
        <v>78</v>
      </c>
      <c r="P96" s="15">
        <v>75.41</v>
      </c>
      <c r="Q96" s="15">
        <v>64.673322062552842</v>
      </c>
      <c r="R96" s="15">
        <v>59.2</v>
      </c>
      <c r="S96" s="15">
        <v>61.29</v>
      </c>
      <c r="T96" s="15">
        <v>0</v>
      </c>
      <c r="U96" s="15">
        <v>0</v>
      </c>
      <c r="V96" s="15">
        <v>0</v>
      </c>
      <c r="W96" s="15">
        <v>0</v>
      </c>
      <c r="X96" s="15">
        <v>0</v>
      </c>
      <c r="Y96" s="15">
        <v>0</v>
      </c>
      <c r="Z96" s="16">
        <v>0</v>
      </c>
      <c r="AA96" s="17">
        <v>0</v>
      </c>
    </row>
    <row r="97" spans="1:27" x14ac:dyDescent="0.25">
      <c r="B97" s="70"/>
      <c r="C97" s="10" t="s">
        <v>27</v>
      </c>
      <c r="D97" s="11">
        <v>11.426530612244898</v>
      </c>
      <c r="E97" s="11">
        <v>9.3564023785926658</v>
      </c>
      <c r="F97" s="11">
        <v>11.327673611111111</v>
      </c>
      <c r="G97" s="11">
        <v>11.407285313993736</v>
      </c>
      <c r="H97" s="11">
        <v>10.897047858039075</v>
      </c>
      <c r="I97" s="11">
        <v>12.122607981606174</v>
      </c>
      <c r="J97" s="11">
        <v>11.886924727337743</v>
      </c>
      <c r="K97" s="11">
        <v>13.686699029126212</v>
      </c>
      <c r="L97" s="11">
        <v>13.822968099861304</v>
      </c>
      <c r="M97" s="11">
        <v>14.135285925300698</v>
      </c>
      <c r="N97" s="11">
        <v>14.946599999999998</v>
      </c>
      <c r="O97" s="11">
        <v>0</v>
      </c>
      <c r="P97" s="11">
        <v>0</v>
      </c>
      <c r="Q97" s="11">
        <v>0</v>
      </c>
      <c r="R97" s="11">
        <v>0</v>
      </c>
      <c r="S97" s="11">
        <v>0</v>
      </c>
      <c r="T97" s="11">
        <v>19.04825493171472</v>
      </c>
      <c r="U97" s="11">
        <v>29.380000000000003</v>
      </c>
      <c r="V97" s="11">
        <v>23.186784968684758</v>
      </c>
      <c r="W97" s="11">
        <v>20.294945670069144</v>
      </c>
      <c r="X97" s="11">
        <v>18.697897165458144</v>
      </c>
      <c r="Y97" s="11">
        <v>17.325332893869476</v>
      </c>
      <c r="Z97" s="11">
        <v>17.334161735700196</v>
      </c>
      <c r="AA97" s="9">
        <v>13.266599999999999</v>
      </c>
    </row>
    <row r="98" spans="1:27" x14ac:dyDescent="0.25">
      <c r="B98" s="70"/>
      <c r="C98" s="10" t="s">
        <v>28</v>
      </c>
      <c r="D98" s="11">
        <v>0</v>
      </c>
      <c r="E98" s="11">
        <v>0</v>
      </c>
      <c r="F98" s="11">
        <v>0</v>
      </c>
      <c r="G98" s="11">
        <v>0</v>
      </c>
      <c r="H98" s="11">
        <v>0</v>
      </c>
      <c r="I98" s="11">
        <v>0</v>
      </c>
      <c r="J98" s="11">
        <v>0</v>
      </c>
      <c r="K98" s="11">
        <v>0</v>
      </c>
      <c r="L98" s="11">
        <v>0</v>
      </c>
      <c r="M98" s="11">
        <v>0</v>
      </c>
      <c r="N98" s="11">
        <v>0</v>
      </c>
      <c r="O98" s="11">
        <v>0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11">
        <v>0</v>
      </c>
      <c r="W98" s="11">
        <v>0</v>
      </c>
      <c r="X98" s="11">
        <v>0</v>
      </c>
      <c r="Y98" s="11">
        <v>0</v>
      </c>
      <c r="Z98" s="11">
        <v>0</v>
      </c>
      <c r="AA98" s="9">
        <v>0</v>
      </c>
    </row>
    <row r="99" spans="1:27" x14ac:dyDescent="0.25">
      <c r="B99" s="71"/>
      <c r="C99" s="12" t="s">
        <v>29</v>
      </c>
      <c r="D99" s="1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13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4">
        <v>0</v>
      </c>
    </row>
    <row r="100" spans="1:27" x14ac:dyDescent="0.25">
      <c r="A100" s="6"/>
      <c r="B100" s="69" t="s">
        <v>66</v>
      </c>
      <c r="C100" s="7" t="s">
        <v>26</v>
      </c>
      <c r="D100" s="8">
        <v>0</v>
      </c>
      <c r="E100" s="8">
        <v>0</v>
      </c>
      <c r="F100" s="15">
        <v>0</v>
      </c>
      <c r="G100" s="15">
        <v>0</v>
      </c>
      <c r="H100" s="15">
        <v>0</v>
      </c>
      <c r="I100" s="15">
        <v>0</v>
      </c>
      <c r="J100" s="15">
        <v>0</v>
      </c>
      <c r="K100" s="15">
        <v>0</v>
      </c>
      <c r="L100" s="15">
        <v>0</v>
      </c>
      <c r="M100" s="15">
        <v>0</v>
      </c>
      <c r="N100" s="15">
        <v>0</v>
      </c>
      <c r="O100" s="15">
        <v>0</v>
      </c>
      <c r="P100" s="15">
        <v>0</v>
      </c>
      <c r="Q100" s="15">
        <v>0</v>
      </c>
      <c r="R100" s="15">
        <v>0</v>
      </c>
      <c r="S100" s="15">
        <v>0</v>
      </c>
      <c r="T100" s="15">
        <v>0</v>
      </c>
      <c r="U100" s="15">
        <v>0</v>
      </c>
      <c r="V100" s="15">
        <v>0</v>
      </c>
      <c r="W100" s="15">
        <v>0</v>
      </c>
      <c r="X100" s="15">
        <v>0</v>
      </c>
      <c r="Y100" s="15">
        <v>0</v>
      </c>
      <c r="Z100" s="16">
        <v>0</v>
      </c>
      <c r="AA100" s="17">
        <v>0</v>
      </c>
    </row>
    <row r="101" spans="1:27" x14ac:dyDescent="0.25">
      <c r="B101" s="70"/>
      <c r="C101" s="10" t="s">
        <v>27</v>
      </c>
      <c r="D101" s="11">
        <v>11.41</v>
      </c>
      <c r="E101" s="11">
        <v>7.2767851373182548</v>
      </c>
      <c r="F101" s="11">
        <v>7.3236445108289772</v>
      </c>
      <c r="G101" s="11">
        <v>7.6509919790473058</v>
      </c>
      <c r="H101" s="11">
        <v>7.6374218749999985</v>
      </c>
      <c r="I101" s="11">
        <v>13.152956074396519</v>
      </c>
      <c r="J101" s="11">
        <v>18.150000000000002</v>
      </c>
      <c r="K101" s="11">
        <v>23.280000000000005</v>
      </c>
      <c r="L101" s="11">
        <v>39.6</v>
      </c>
      <c r="M101" s="11">
        <v>40.340000000000003</v>
      </c>
      <c r="N101" s="11">
        <v>28.01808510638298</v>
      </c>
      <c r="O101" s="11">
        <v>25.323461601710246</v>
      </c>
      <c r="P101" s="11">
        <v>23.827772629488663</v>
      </c>
      <c r="Q101" s="11">
        <v>23.375211726384368</v>
      </c>
      <c r="R101" s="11">
        <v>22.829326062184599</v>
      </c>
      <c r="S101" s="11">
        <v>22.867371296143023</v>
      </c>
      <c r="T101" s="11">
        <v>24.155036710719525</v>
      </c>
      <c r="U101" s="11">
        <v>26.821672152732063</v>
      </c>
      <c r="V101" s="11">
        <v>26.292084056964224</v>
      </c>
      <c r="W101" s="11">
        <v>25.452534257883439</v>
      </c>
      <c r="X101" s="11">
        <v>22.104448851429517</v>
      </c>
      <c r="Y101" s="11">
        <v>19.38302105786768</v>
      </c>
      <c r="Z101" s="11">
        <v>16.504222560975609</v>
      </c>
      <c r="AA101" s="9">
        <v>14.05</v>
      </c>
    </row>
    <row r="102" spans="1:27" x14ac:dyDescent="0.25">
      <c r="B102" s="70"/>
      <c r="C102" s="10" t="s">
        <v>28</v>
      </c>
      <c r="D102" s="11">
        <v>0</v>
      </c>
      <c r="E102" s="11">
        <v>0</v>
      </c>
      <c r="F102" s="11">
        <v>0</v>
      </c>
      <c r="G102" s="11">
        <v>0</v>
      </c>
      <c r="H102" s="11">
        <v>0</v>
      </c>
      <c r="I102" s="11">
        <v>0</v>
      </c>
      <c r="J102" s="11">
        <v>0</v>
      </c>
      <c r="K102" s="11">
        <v>0</v>
      </c>
      <c r="L102" s="11">
        <v>0</v>
      </c>
      <c r="M102" s="11">
        <v>0</v>
      </c>
      <c r="N102" s="11">
        <v>0</v>
      </c>
      <c r="O102" s="11">
        <v>0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11">
        <v>0</v>
      </c>
      <c r="W102" s="11">
        <v>0</v>
      </c>
      <c r="X102" s="11">
        <v>0</v>
      </c>
      <c r="Y102" s="11">
        <v>0</v>
      </c>
      <c r="Z102" s="11">
        <v>0</v>
      </c>
      <c r="AA102" s="9">
        <v>0</v>
      </c>
    </row>
    <row r="103" spans="1:27" x14ac:dyDescent="0.25">
      <c r="B103" s="71"/>
      <c r="C103" s="12" t="s">
        <v>29</v>
      </c>
      <c r="D103" s="1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13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4">
        <v>0</v>
      </c>
    </row>
    <row r="104" spans="1:27" x14ac:dyDescent="0.25">
      <c r="A104" s="6"/>
      <c r="B104" s="69" t="s">
        <v>67</v>
      </c>
      <c r="C104" s="7" t="s">
        <v>26</v>
      </c>
      <c r="D104" s="8">
        <v>0</v>
      </c>
      <c r="E104" s="8">
        <v>0</v>
      </c>
      <c r="F104" s="15">
        <v>0</v>
      </c>
      <c r="G104" s="15">
        <v>0</v>
      </c>
      <c r="H104" s="15">
        <v>0</v>
      </c>
      <c r="I104" s="15">
        <v>0</v>
      </c>
      <c r="J104" s="15">
        <v>0</v>
      </c>
      <c r="K104" s="15">
        <v>0</v>
      </c>
      <c r="L104" s="15">
        <v>0</v>
      </c>
      <c r="M104" s="15">
        <v>0</v>
      </c>
      <c r="N104" s="15">
        <v>0</v>
      </c>
      <c r="O104" s="15">
        <v>106.53</v>
      </c>
      <c r="P104" s="15">
        <v>102.22999999999999</v>
      </c>
      <c r="Q104" s="15">
        <v>85.390920881971468</v>
      </c>
      <c r="R104" s="15">
        <v>84.391539157990039</v>
      </c>
      <c r="S104" s="15">
        <v>85.13737568012148</v>
      </c>
      <c r="T104" s="15">
        <v>88.984347826086974</v>
      </c>
      <c r="U104" s="15">
        <v>93.558297872340418</v>
      </c>
      <c r="V104" s="15">
        <v>91.474999999999994</v>
      </c>
      <c r="W104" s="15">
        <v>85.954999999999998</v>
      </c>
      <c r="X104" s="15">
        <v>79.332857142857151</v>
      </c>
      <c r="Y104" s="15">
        <v>79.5</v>
      </c>
      <c r="Z104" s="16">
        <v>68.241255230125532</v>
      </c>
      <c r="AA104" s="17">
        <v>58.935868631062</v>
      </c>
    </row>
    <row r="105" spans="1:27" x14ac:dyDescent="0.25">
      <c r="B105" s="70"/>
      <c r="C105" s="10" t="s">
        <v>27</v>
      </c>
      <c r="D105" s="11">
        <v>14.956706586826348</v>
      </c>
      <c r="E105" s="11">
        <v>14.540870361887311</v>
      </c>
      <c r="F105" s="11">
        <v>13.43002117896223</v>
      </c>
      <c r="G105" s="11">
        <v>14.619598698481564</v>
      </c>
      <c r="H105" s="11">
        <v>14.156617038875101</v>
      </c>
      <c r="I105" s="11">
        <v>15.242718253968253</v>
      </c>
      <c r="J105" s="11">
        <v>17.672216445214712</v>
      </c>
      <c r="K105" s="11">
        <v>20.844999999999999</v>
      </c>
      <c r="L105" s="11">
        <v>22.884878048780486</v>
      </c>
      <c r="M105" s="11">
        <v>23.145</v>
      </c>
      <c r="N105" s="11">
        <v>36.11</v>
      </c>
      <c r="O105" s="11">
        <v>0</v>
      </c>
      <c r="P105" s="11">
        <v>0</v>
      </c>
      <c r="Q105" s="11">
        <v>0</v>
      </c>
      <c r="R105" s="11">
        <v>0</v>
      </c>
      <c r="S105" s="11">
        <v>0</v>
      </c>
      <c r="T105" s="11">
        <v>0</v>
      </c>
      <c r="U105" s="11">
        <v>0</v>
      </c>
      <c r="V105" s="11">
        <v>0</v>
      </c>
      <c r="W105" s="11">
        <v>0</v>
      </c>
      <c r="X105" s="11">
        <v>0</v>
      </c>
      <c r="Y105" s="11">
        <v>0</v>
      </c>
      <c r="Z105" s="11">
        <v>0</v>
      </c>
      <c r="AA105" s="9">
        <v>0</v>
      </c>
    </row>
    <row r="106" spans="1:27" x14ac:dyDescent="0.25">
      <c r="B106" s="70"/>
      <c r="C106" s="10" t="s">
        <v>28</v>
      </c>
      <c r="D106" s="11">
        <v>0</v>
      </c>
      <c r="E106" s="11">
        <v>0</v>
      </c>
      <c r="F106" s="11">
        <v>0</v>
      </c>
      <c r="G106" s="11">
        <v>0</v>
      </c>
      <c r="H106" s="11">
        <v>0</v>
      </c>
      <c r="I106" s="11">
        <v>0</v>
      </c>
      <c r="J106" s="11">
        <v>0</v>
      </c>
      <c r="K106" s="11">
        <v>0</v>
      </c>
      <c r="L106" s="11">
        <v>0</v>
      </c>
      <c r="M106" s="11">
        <v>0</v>
      </c>
      <c r="N106" s="11">
        <v>0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11">
        <v>0</v>
      </c>
      <c r="W106" s="11">
        <v>0</v>
      </c>
      <c r="X106" s="11">
        <v>0</v>
      </c>
      <c r="Y106" s="11">
        <v>0</v>
      </c>
      <c r="Z106" s="11">
        <v>0</v>
      </c>
      <c r="AA106" s="9">
        <v>0</v>
      </c>
    </row>
    <row r="107" spans="1:27" x14ac:dyDescent="0.25">
      <c r="B107" s="71"/>
      <c r="C107" s="12" t="s">
        <v>29</v>
      </c>
      <c r="D107" s="1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13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4">
        <v>0</v>
      </c>
    </row>
    <row r="108" spans="1:27" x14ac:dyDescent="0.25">
      <c r="A108" s="6"/>
      <c r="B108" s="69" t="s">
        <v>68</v>
      </c>
      <c r="C108" s="7" t="s">
        <v>26</v>
      </c>
      <c r="D108" s="8">
        <v>60.242269807280522</v>
      </c>
      <c r="E108" s="8">
        <v>54.676753246753258</v>
      </c>
      <c r="F108" s="15">
        <v>60.36</v>
      </c>
      <c r="G108" s="15">
        <v>60.3</v>
      </c>
      <c r="H108" s="15">
        <v>60.36</v>
      </c>
      <c r="I108" s="15">
        <v>62.077456966547594</v>
      </c>
      <c r="J108" s="15">
        <v>73.09225795176512</v>
      </c>
      <c r="K108" s="15">
        <v>88.014705882352942</v>
      </c>
      <c r="L108" s="15">
        <v>93.345326716294466</v>
      </c>
      <c r="M108" s="15">
        <v>92.300000000000011</v>
      </c>
      <c r="N108" s="15">
        <v>90.97</v>
      </c>
      <c r="O108" s="15">
        <v>90.14</v>
      </c>
      <c r="P108" s="15">
        <v>87.72</v>
      </c>
      <c r="Q108" s="15">
        <v>84.59</v>
      </c>
      <c r="R108" s="15">
        <v>85.05871364804544</v>
      </c>
      <c r="S108" s="15">
        <v>83.653131313131311</v>
      </c>
      <c r="T108" s="15">
        <v>88.991000000000014</v>
      </c>
      <c r="U108" s="15">
        <v>103.11887323943662</v>
      </c>
      <c r="V108" s="15">
        <v>92.367708333333326</v>
      </c>
      <c r="W108" s="15">
        <v>84.76</v>
      </c>
      <c r="X108" s="15">
        <v>79.34</v>
      </c>
      <c r="Y108" s="15">
        <v>73.756271709764562</v>
      </c>
      <c r="Z108" s="16">
        <v>75.243278688524597</v>
      </c>
      <c r="AA108" s="17">
        <v>60.237205630587795</v>
      </c>
    </row>
    <row r="109" spans="1:27" x14ac:dyDescent="0.25">
      <c r="B109" s="70"/>
      <c r="C109" s="10" t="s">
        <v>27</v>
      </c>
      <c r="D109" s="11">
        <v>0</v>
      </c>
      <c r="E109" s="11">
        <v>0</v>
      </c>
      <c r="F109" s="11">
        <v>0</v>
      </c>
      <c r="G109" s="11">
        <v>0</v>
      </c>
      <c r="H109" s="11">
        <v>0</v>
      </c>
      <c r="I109" s="11">
        <v>0</v>
      </c>
      <c r="J109" s="11">
        <v>0</v>
      </c>
      <c r="K109" s="11">
        <v>0</v>
      </c>
      <c r="L109" s="11">
        <v>0</v>
      </c>
      <c r="M109" s="11">
        <v>0</v>
      </c>
      <c r="N109" s="11">
        <v>0</v>
      </c>
      <c r="O109" s="11">
        <v>0</v>
      </c>
      <c r="P109" s="11">
        <v>0</v>
      </c>
      <c r="Q109" s="11">
        <v>0</v>
      </c>
      <c r="R109" s="11">
        <v>0</v>
      </c>
      <c r="S109" s="11">
        <v>0</v>
      </c>
      <c r="T109" s="11">
        <v>0</v>
      </c>
      <c r="U109" s="11">
        <v>0</v>
      </c>
      <c r="V109" s="11">
        <v>0</v>
      </c>
      <c r="W109" s="11">
        <v>0</v>
      </c>
      <c r="X109" s="11">
        <v>0</v>
      </c>
      <c r="Y109" s="11">
        <v>0</v>
      </c>
      <c r="Z109" s="11">
        <v>0</v>
      </c>
      <c r="AA109" s="9">
        <v>0</v>
      </c>
    </row>
    <row r="110" spans="1:27" x14ac:dyDescent="0.25">
      <c r="B110" s="70"/>
      <c r="C110" s="10" t="s">
        <v>28</v>
      </c>
      <c r="D110" s="11">
        <v>0</v>
      </c>
      <c r="E110" s="11">
        <v>0</v>
      </c>
      <c r="F110" s="11">
        <v>0</v>
      </c>
      <c r="G110" s="11">
        <v>0</v>
      </c>
      <c r="H110" s="11">
        <v>0</v>
      </c>
      <c r="I110" s="11">
        <v>0</v>
      </c>
      <c r="J110" s="11">
        <v>0</v>
      </c>
      <c r="K110" s="11">
        <v>0</v>
      </c>
      <c r="L110" s="11">
        <v>0</v>
      </c>
      <c r="M110" s="11">
        <v>0</v>
      </c>
      <c r="N110" s="11">
        <v>0</v>
      </c>
      <c r="O110" s="11">
        <v>0</v>
      </c>
      <c r="P110" s="11">
        <v>0</v>
      </c>
      <c r="Q110" s="11">
        <v>0</v>
      </c>
      <c r="R110" s="11">
        <v>0</v>
      </c>
      <c r="S110" s="11">
        <v>0</v>
      </c>
      <c r="T110" s="11">
        <v>0</v>
      </c>
      <c r="U110" s="11">
        <v>0</v>
      </c>
      <c r="V110" s="11">
        <v>0</v>
      </c>
      <c r="W110" s="11">
        <v>0</v>
      </c>
      <c r="X110" s="11">
        <v>0</v>
      </c>
      <c r="Y110" s="11">
        <v>0</v>
      </c>
      <c r="Z110" s="11">
        <v>0</v>
      </c>
      <c r="AA110" s="9">
        <v>0</v>
      </c>
    </row>
    <row r="111" spans="1:27" x14ac:dyDescent="0.25">
      <c r="B111" s="71"/>
      <c r="C111" s="12" t="s">
        <v>29</v>
      </c>
      <c r="D111" s="1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13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4">
        <v>0</v>
      </c>
    </row>
    <row r="112" spans="1:27" x14ac:dyDescent="0.25">
      <c r="A112" s="6"/>
      <c r="B112" s="69" t="s">
        <v>69</v>
      </c>
      <c r="C112" s="7" t="s">
        <v>26</v>
      </c>
      <c r="D112" s="8">
        <v>62.473795507358645</v>
      </c>
      <c r="E112" s="8">
        <v>57.560951893551689</v>
      </c>
      <c r="F112" s="15">
        <v>0</v>
      </c>
      <c r="G112" s="15">
        <v>59.940000000000005</v>
      </c>
      <c r="H112" s="15">
        <v>0</v>
      </c>
      <c r="I112" s="15">
        <v>66.75</v>
      </c>
      <c r="J112" s="15">
        <v>70.883312645461586</v>
      </c>
      <c r="K112" s="15">
        <v>81.402619141394254</v>
      </c>
      <c r="L112" s="15">
        <v>96.246732673267317</v>
      </c>
      <c r="M112" s="15">
        <v>85.01</v>
      </c>
      <c r="N112" s="15">
        <v>0</v>
      </c>
      <c r="O112" s="15">
        <v>0</v>
      </c>
      <c r="P112" s="15">
        <v>0</v>
      </c>
      <c r="Q112" s="15">
        <v>0</v>
      </c>
      <c r="R112" s="15">
        <v>0</v>
      </c>
      <c r="S112" s="15">
        <v>88.34</v>
      </c>
      <c r="T112" s="15">
        <v>0</v>
      </c>
      <c r="U112" s="15">
        <v>92.139676214196768</v>
      </c>
      <c r="V112" s="15">
        <v>86.31</v>
      </c>
      <c r="W112" s="15">
        <v>86.156765676567659</v>
      </c>
      <c r="X112" s="15">
        <v>78.425720164609046</v>
      </c>
      <c r="Y112" s="15">
        <v>71.80412264499445</v>
      </c>
      <c r="Z112" s="16">
        <v>67.727132967983849</v>
      </c>
      <c r="AA112" s="17">
        <v>63.0276473726327</v>
      </c>
    </row>
    <row r="113" spans="1:27" x14ac:dyDescent="0.25">
      <c r="B113" s="70"/>
      <c r="C113" s="10" t="s">
        <v>27</v>
      </c>
      <c r="D113" s="11">
        <v>0</v>
      </c>
      <c r="E113" s="11">
        <v>0</v>
      </c>
      <c r="F113" s="11">
        <v>20.71</v>
      </c>
      <c r="G113" s="11">
        <v>0</v>
      </c>
      <c r="H113" s="11">
        <v>20.5</v>
      </c>
      <c r="I113" s="11">
        <v>0</v>
      </c>
      <c r="J113" s="11">
        <v>0</v>
      </c>
      <c r="K113" s="11">
        <v>0</v>
      </c>
      <c r="L113" s="11">
        <v>0</v>
      </c>
      <c r="M113" s="11">
        <v>0</v>
      </c>
      <c r="N113" s="11">
        <v>32.03</v>
      </c>
      <c r="O113" s="11">
        <v>31.88</v>
      </c>
      <c r="P113" s="11">
        <v>31.39</v>
      </c>
      <c r="Q113" s="11">
        <v>22.291602067183458</v>
      </c>
      <c r="R113" s="11">
        <v>29.35</v>
      </c>
      <c r="S113" s="11">
        <v>0</v>
      </c>
      <c r="T113" s="11">
        <v>24.153563777994158</v>
      </c>
      <c r="U113" s="11">
        <v>0</v>
      </c>
      <c r="V113" s="11">
        <v>0</v>
      </c>
      <c r="W113" s="11">
        <v>0</v>
      </c>
      <c r="X113" s="11">
        <v>0</v>
      </c>
      <c r="Y113" s="11">
        <v>0</v>
      </c>
      <c r="Z113" s="11">
        <v>0</v>
      </c>
      <c r="AA113" s="9">
        <v>0</v>
      </c>
    </row>
    <row r="114" spans="1:27" x14ac:dyDescent="0.25">
      <c r="B114" s="70"/>
      <c r="C114" s="10" t="s">
        <v>28</v>
      </c>
      <c r="D114" s="11">
        <v>0</v>
      </c>
      <c r="E114" s="11">
        <v>0</v>
      </c>
      <c r="F114" s="11">
        <v>0</v>
      </c>
      <c r="G114" s="11">
        <v>0</v>
      </c>
      <c r="H114" s="11">
        <v>0</v>
      </c>
      <c r="I114" s="11">
        <v>0</v>
      </c>
      <c r="J114" s="11">
        <v>0</v>
      </c>
      <c r="K114" s="11">
        <v>0</v>
      </c>
      <c r="L114" s="11">
        <v>0</v>
      </c>
      <c r="M114" s="11">
        <v>0</v>
      </c>
      <c r="N114" s="11">
        <v>0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11">
        <v>0</v>
      </c>
      <c r="W114" s="11">
        <v>0</v>
      </c>
      <c r="X114" s="11">
        <v>0</v>
      </c>
      <c r="Y114" s="11">
        <v>0</v>
      </c>
      <c r="Z114" s="11">
        <v>0</v>
      </c>
      <c r="AA114" s="9">
        <v>0</v>
      </c>
    </row>
    <row r="115" spans="1:27" x14ac:dyDescent="0.25">
      <c r="B115" s="71"/>
      <c r="C115" s="12" t="s">
        <v>29</v>
      </c>
      <c r="D115" s="1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13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4">
        <v>0</v>
      </c>
    </row>
    <row r="116" spans="1:27" x14ac:dyDescent="0.25">
      <c r="A116" s="6"/>
      <c r="B116" s="69" t="s">
        <v>70</v>
      </c>
      <c r="C116" s="7" t="s">
        <v>26</v>
      </c>
      <c r="D116" s="8">
        <v>65.84</v>
      </c>
      <c r="E116" s="8">
        <v>62</v>
      </c>
      <c r="F116" s="15">
        <v>0</v>
      </c>
      <c r="G116" s="15">
        <v>0</v>
      </c>
      <c r="H116" s="15">
        <v>0</v>
      </c>
      <c r="I116" s="15">
        <v>0</v>
      </c>
      <c r="J116" s="15">
        <v>73.760000000000005</v>
      </c>
      <c r="K116" s="15">
        <v>87.71</v>
      </c>
      <c r="L116" s="15">
        <v>98.009999999999991</v>
      </c>
      <c r="M116" s="15">
        <v>0</v>
      </c>
      <c r="N116" s="15">
        <v>0</v>
      </c>
      <c r="O116" s="15">
        <v>0</v>
      </c>
      <c r="P116" s="15">
        <v>0</v>
      </c>
      <c r="Q116" s="15">
        <v>0</v>
      </c>
      <c r="R116" s="15">
        <v>75.279259259259263</v>
      </c>
      <c r="S116" s="15">
        <v>71.337244950802699</v>
      </c>
      <c r="T116" s="15">
        <v>74.969655172413795</v>
      </c>
      <c r="U116" s="15">
        <v>87.325147347740682</v>
      </c>
      <c r="V116" s="15">
        <v>78.22</v>
      </c>
      <c r="W116" s="15">
        <v>75.349999999999994</v>
      </c>
      <c r="X116" s="15">
        <v>78.66</v>
      </c>
      <c r="Y116" s="15">
        <v>70.97</v>
      </c>
      <c r="Z116" s="16">
        <v>67.95</v>
      </c>
      <c r="AA116" s="17">
        <v>61.71</v>
      </c>
    </row>
    <row r="117" spans="1:27" x14ac:dyDescent="0.25">
      <c r="B117" s="70"/>
      <c r="C117" s="10" t="s">
        <v>27</v>
      </c>
      <c r="D117" s="11">
        <v>0</v>
      </c>
      <c r="E117" s="11">
        <v>0</v>
      </c>
      <c r="F117" s="11">
        <v>11.72</v>
      </c>
      <c r="G117" s="11">
        <v>11.12</v>
      </c>
      <c r="H117" s="11">
        <v>11.43</v>
      </c>
      <c r="I117" s="11">
        <v>12.58</v>
      </c>
      <c r="J117" s="11">
        <v>0</v>
      </c>
      <c r="K117" s="11">
        <v>0</v>
      </c>
      <c r="L117" s="11">
        <v>0</v>
      </c>
      <c r="M117" s="11">
        <v>33</v>
      </c>
      <c r="N117" s="11">
        <v>32.5</v>
      </c>
      <c r="O117" s="11">
        <v>31.22</v>
      </c>
      <c r="P117" s="11">
        <v>23.134740417273168</v>
      </c>
      <c r="Q117" s="11">
        <v>16.899999999999999</v>
      </c>
      <c r="R117" s="11">
        <v>0</v>
      </c>
      <c r="S117" s="11">
        <v>0</v>
      </c>
      <c r="T117" s="11">
        <v>0</v>
      </c>
      <c r="U117" s="11">
        <v>0</v>
      </c>
      <c r="V117" s="11">
        <v>0</v>
      </c>
      <c r="W117" s="11">
        <v>0</v>
      </c>
      <c r="X117" s="11">
        <v>0</v>
      </c>
      <c r="Y117" s="11">
        <v>0</v>
      </c>
      <c r="Z117" s="11">
        <v>0</v>
      </c>
      <c r="AA117" s="9">
        <v>0</v>
      </c>
    </row>
    <row r="118" spans="1:27" x14ac:dyDescent="0.25">
      <c r="B118" s="70"/>
      <c r="C118" s="10" t="s">
        <v>28</v>
      </c>
      <c r="D118" s="11">
        <v>0</v>
      </c>
      <c r="E118" s="11">
        <v>0</v>
      </c>
      <c r="F118" s="11">
        <v>0</v>
      </c>
      <c r="G118" s="11">
        <v>0</v>
      </c>
      <c r="H118" s="11">
        <v>0</v>
      </c>
      <c r="I118" s="11">
        <v>0</v>
      </c>
      <c r="J118" s="11">
        <v>0</v>
      </c>
      <c r="K118" s="11">
        <v>0</v>
      </c>
      <c r="L118" s="11">
        <v>0</v>
      </c>
      <c r="M118" s="11">
        <v>0</v>
      </c>
      <c r="N118" s="11">
        <v>0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11">
        <v>0</v>
      </c>
      <c r="W118" s="11">
        <v>0</v>
      </c>
      <c r="X118" s="11">
        <v>0</v>
      </c>
      <c r="Y118" s="11">
        <v>0</v>
      </c>
      <c r="Z118" s="11">
        <v>0</v>
      </c>
      <c r="AA118" s="9">
        <v>0</v>
      </c>
    </row>
    <row r="119" spans="1:27" x14ac:dyDescent="0.25">
      <c r="B119" s="71"/>
      <c r="C119" s="12" t="s">
        <v>29</v>
      </c>
      <c r="D119" s="1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13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4">
        <v>0</v>
      </c>
    </row>
    <row r="120" spans="1:27" x14ac:dyDescent="0.25">
      <c r="A120" s="6"/>
      <c r="B120" s="69" t="s">
        <v>71</v>
      </c>
      <c r="C120" s="7" t="s">
        <v>26</v>
      </c>
      <c r="D120" s="8">
        <v>58.05</v>
      </c>
      <c r="E120" s="8">
        <v>53.66</v>
      </c>
      <c r="F120" s="15">
        <v>0</v>
      </c>
      <c r="G120" s="15">
        <v>0</v>
      </c>
      <c r="H120" s="15">
        <v>0</v>
      </c>
      <c r="I120" s="15">
        <v>0</v>
      </c>
      <c r="J120" s="15">
        <v>0</v>
      </c>
      <c r="K120" s="15">
        <v>0</v>
      </c>
      <c r="L120" s="15">
        <v>0</v>
      </c>
      <c r="M120" s="15">
        <v>0</v>
      </c>
      <c r="N120" s="15">
        <v>0</v>
      </c>
      <c r="O120" s="15">
        <v>0</v>
      </c>
      <c r="P120" s="15">
        <v>0</v>
      </c>
      <c r="Q120" s="15">
        <v>0</v>
      </c>
      <c r="R120" s="15">
        <v>0</v>
      </c>
      <c r="S120" s="15">
        <v>0</v>
      </c>
      <c r="T120" s="15">
        <v>0</v>
      </c>
      <c r="U120" s="15">
        <v>0</v>
      </c>
      <c r="V120" s="15">
        <v>0</v>
      </c>
      <c r="W120" s="15">
        <v>0</v>
      </c>
      <c r="X120" s="15">
        <v>0</v>
      </c>
      <c r="Y120" s="15">
        <v>0</v>
      </c>
      <c r="Z120" s="16">
        <v>0</v>
      </c>
      <c r="AA120" s="17">
        <v>0</v>
      </c>
    </row>
    <row r="121" spans="1:27" x14ac:dyDescent="0.25">
      <c r="B121" s="70"/>
      <c r="C121" s="10" t="s">
        <v>27</v>
      </c>
      <c r="D121" s="11">
        <v>0</v>
      </c>
      <c r="E121" s="11">
        <v>0</v>
      </c>
      <c r="F121" s="11">
        <v>10.418823529411766</v>
      </c>
      <c r="G121" s="11">
        <v>10.015000000000001</v>
      </c>
      <c r="H121" s="11">
        <v>9.8849999999999998</v>
      </c>
      <c r="I121" s="11">
        <v>10.414999999999999</v>
      </c>
      <c r="J121" s="11">
        <v>11.25</v>
      </c>
      <c r="K121" s="11">
        <v>14.723517513566847</v>
      </c>
      <c r="L121" s="11">
        <v>14.542032244378447</v>
      </c>
      <c r="M121" s="11">
        <v>15.685</v>
      </c>
      <c r="N121" s="11">
        <v>27.07</v>
      </c>
      <c r="O121" s="11">
        <v>19.83791580806594</v>
      </c>
      <c r="P121" s="11">
        <v>17.037379679144387</v>
      </c>
      <c r="Q121" s="11">
        <v>16.713607095926413</v>
      </c>
      <c r="R121" s="11">
        <v>16.210372314252911</v>
      </c>
      <c r="S121" s="11">
        <v>16.743470057424119</v>
      </c>
      <c r="T121" s="11">
        <v>17.799165269862556</v>
      </c>
      <c r="U121" s="11">
        <v>17.575882352941175</v>
      </c>
      <c r="V121" s="11">
        <v>29.78</v>
      </c>
      <c r="W121" s="11">
        <v>18.306249999999999</v>
      </c>
      <c r="X121" s="11">
        <v>25.48</v>
      </c>
      <c r="Y121" s="11">
        <v>23.04</v>
      </c>
      <c r="Z121" s="11">
        <v>14.918055660022565</v>
      </c>
      <c r="AA121" s="9">
        <v>12.16</v>
      </c>
    </row>
    <row r="122" spans="1:27" x14ac:dyDescent="0.25">
      <c r="B122" s="70"/>
      <c r="C122" s="10" t="s">
        <v>28</v>
      </c>
      <c r="D122" s="11">
        <v>0</v>
      </c>
      <c r="E122" s="11">
        <v>0</v>
      </c>
      <c r="F122" s="11">
        <v>0</v>
      </c>
      <c r="G122" s="11">
        <v>0</v>
      </c>
      <c r="H122" s="11">
        <v>0</v>
      </c>
      <c r="I122" s="11">
        <v>0</v>
      </c>
      <c r="J122" s="11">
        <v>0</v>
      </c>
      <c r="K122" s="11">
        <v>0</v>
      </c>
      <c r="L122" s="11">
        <v>0</v>
      </c>
      <c r="M122" s="11">
        <v>0</v>
      </c>
      <c r="N122" s="11">
        <v>0</v>
      </c>
      <c r="O122" s="11">
        <v>0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11">
        <v>0</v>
      </c>
      <c r="W122" s="11">
        <v>0</v>
      </c>
      <c r="X122" s="11">
        <v>0</v>
      </c>
      <c r="Y122" s="11">
        <v>0</v>
      </c>
      <c r="Z122" s="11">
        <v>0</v>
      </c>
      <c r="AA122" s="9">
        <v>0</v>
      </c>
    </row>
    <row r="123" spans="1:27" x14ac:dyDescent="0.25">
      <c r="B123" s="71"/>
      <c r="C123" s="12" t="s">
        <v>29</v>
      </c>
      <c r="D123" s="1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13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4">
        <v>0</v>
      </c>
    </row>
    <row r="124" spans="1:27" x14ac:dyDescent="0.25">
      <c r="A124" s="6"/>
      <c r="B124" s="69" t="s">
        <v>72</v>
      </c>
      <c r="C124" s="18" t="s">
        <v>26</v>
      </c>
      <c r="D124" s="8">
        <v>0</v>
      </c>
      <c r="E124" s="8">
        <v>0</v>
      </c>
      <c r="F124" s="15">
        <v>0</v>
      </c>
      <c r="G124" s="15">
        <v>0</v>
      </c>
      <c r="H124" s="15">
        <v>0</v>
      </c>
      <c r="I124" s="15">
        <v>0</v>
      </c>
      <c r="J124" s="15">
        <v>0</v>
      </c>
      <c r="K124" s="15">
        <v>0</v>
      </c>
      <c r="L124" s="15">
        <v>0</v>
      </c>
      <c r="M124" s="15">
        <v>0</v>
      </c>
      <c r="N124" s="15">
        <v>70.91</v>
      </c>
      <c r="O124" s="15">
        <v>72.78</v>
      </c>
      <c r="P124" s="15">
        <v>69.239999999999995</v>
      </c>
      <c r="Q124" s="15">
        <v>0</v>
      </c>
      <c r="R124" s="15">
        <v>64.319999999999993</v>
      </c>
      <c r="S124" s="15">
        <v>0</v>
      </c>
      <c r="T124" s="15">
        <v>0</v>
      </c>
      <c r="U124" s="15">
        <v>0</v>
      </c>
      <c r="V124" s="15">
        <v>0</v>
      </c>
      <c r="W124" s="15">
        <v>0</v>
      </c>
      <c r="X124" s="15">
        <v>71.260000000000005</v>
      </c>
      <c r="Y124" s="15">
        <v>0</v>
      </c>
      <c r="Z124" s="16">
        <v>0</v>
      </c>
      <c r="AA124" s="17">
        <v>66.349999999999994</v>
      </c>
    </row>
    <row r="125" spans="1:27" x14ac:dyDescent="0.25">
      <c r="B125" s="70"/>
      <c r="C125" s="10" t="s">
        <v>27</v>
      </c>
      <c r="D125" s="11">
        <v>12.24</v>
      </c>
      <c r="E125" s="11">
        <v>11.295882352941177</v>
      </c>
      <c r="F125" s="11">
        <v>10.795</v>
      </c>
      <c r="G125" s="11">
        <v>10.465</v>
      </c>
      <c r="H125" s="11">
        <v>10.835000000000001</v>
      </c>
      <c r="I125" s="11">
        <v>11.095000000000001</v>
      </c>
      <c r="J125" s="11">
        <v>11.036</v>
      </c>
      <c r="K125" s="11">
        <v>12.538989239724819</v>
      </c>
      <c r="L125" s="11">
        <v>12.746</v>
      </c>
      <c r="M125" s="11">
        <v>22.97</v>
      </c>
      <c r="N125" s="11">
        <v>0</v>
      </c>
      <c r="O125" s="11">
        <v>0</v>
      </c>
      <c r="P125" s="11">
        <v>0</v>
      </c>
      <c r="Q125" s="11">
        <v>21.5</v>
      </c>
      <c r="R125" s="11">
        <v>0</v>
      </c>
      <c r="S125" s="11">
        <v>22.25</v>
      </c>
      <c r="T125" s="11">
        <v>24.99</v>
      </c>
      <c r="U125" s="11">
        <v>29.2</v>
      </c>
      <c r="V125" s="11">
        <v>30.499999999999996</v>
      </c>
      <c r="W125" s="11">
        <v>29.169999999999998</v>
      </c>
      <c r="X125" s="11">
        <v>0</v>
      </c>
      <c r="Y125" s="11">
        <v>24.86</v>
      </c>
      <c r="Z125" s="11">
        <v>24.27</v>
      </c>
      <c r="AA125" s="9">
        <v>0</v>
      </c>
    </row>
    <row r="126" spans="1:27" x14ac:dyDescent="0.25">
      <c r="B126" s="70"/>
      <c r="C126" s="10" t="s">
        <v>28</v>
      </c>
      <c r="D126" s="11">
        <v>0</v>
      </c>
      <c r="E126" s="11">
        <v>0</v>
      </c>
      <c r="F126" s="11">
        <v>0</v>
      </c>
      <c r="G126" s="11">
        <v>0</v>
      </c>
      <c r="H126" s="11">
        <v>0</v>
      </c>
      <c r="I126" s="11">
        <v>0</v>
      </c>
      <c r="J126" s="11">
        <v>0</v>
      </c>
      <c r="K126" s="11">
        <v>0</v>
      </c>
      <c r="L126" s="11">
        <v>0</v>
      </c>
      <c r="M126" s="11">
        <v>0</v>
      </c>
      <c r="N126" s="11">
        <v>0</v>
      </c>
      <c r="O126" s="11">
        <v>0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11">
        <v>0</v>
      </c>
      <c r="W126" s="11">
        <v>0</v>
      </c>
      <c r="X126" s="11">
        <v>0</v>
      </c>
      <c r="Y126" s="11">
        <v>0</v>
      </c>
      <c r="Z126" s="11">
        <v>0</v>
      </c>
      <c r="AA126" s="9">
        <v>0</v>
      </c>
    </row>
    <row r="127" spans="1:27" ht="15.75" thickBot="1" x14ac:dyDescent="0.3">
      <c r="B127" s="72"/>
      <c r="C127" s="19" t="s">
        <v>29</v>
      </c>
      <c r="D127" s="20">
        <v>0</v>
      </c>
      <c r="E127" s="20">
        <v>0</v>
      </c>
      <c r="F127" s="20">
        <v>0</v>
      </c>
      <c r="G127" s="20">
        <v>0</v>
      </c>
      <c r="H127" s="20">
        <v>0</v>
      </c>
      <c r="I127" s="20">
        <v>0</v>
      </c>
      <c r="J127" s="20">
        <v>0</v>
      </c>
      <c r="K127" s="20">
        <v>0</v>
      </c>
      <c r="L127" s="20">
        <v>0</v>
      </c>
      <c r="M127" s="20">
        <v>0</v>
      </c>
      <c r="N127" s="20">
        <v>0</v>
      </c>
      <c r="O127" s="20">
        <v>0</v>
      </c>
      <c r="P127" s="20">
        <v>0</v>
      </c>
      <c r="Q127" s="20">
        <v>0</v>
      </c>
      <c r="R127" s="20">
        <v>0</v>
      </c>
      <c r="S127" s="20">
        <v>0</v>
      </c>
      <c r="T127" s="20">
        <v>0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1">
        <v>0</v>
      </c>
    </row>
    <row r="128" spans="1:27" ht="15.75" thickTop="1" x14ac:dyDescent="0.25"/>
    <row r="137" spans="26:26" x14ac:dyDescent="0.25">
      <c r="Z137"/>
    </row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G131"/>
  <sheetViews>
    <sheetView workbookViewId="0">
      <selection activeCell="K30" sqref="K30"/>
    </sheetView>
  </sheetViews>
  <sheetFormatPr defaultRowHeight="15" x14ac:dyDescent="0.25"/>
  <cols>
    <col min="1" max="1" width="16.140625" style="1" customWidth="1"/>
    <col min="2" max="2" width="7.7109375" style="1" bestFit="1" customWidth="1"/>
    <col min="3" max="3" width="11.28515625" style="1" customWidth="1"/>
    <col min="4" max="4" width="17.28515625" style="1" customWidth="1"/>
    <col min="5" max="16384" width="9.140625" style="1"/>
  </cols>
  <sheetData>
    <row r="1" spans="1:4" ht="35.25" customHeight="1" x14ac:dyDescent="0.25">
      <c r="A1" s="22" t="s">
        <v>30</v>
      </c>
      <c r="B1" s="23" t="s">
        <v>31</v>
      </c>
      <c r="C1" s="23" t="s">
        <v>32</v>
      </c>
      <c r="D1" s="24" t="s">
        <v>33</v>
      </c>
    </row>
    <row r="2" spans="1:4" ht="15" customHeight="1" x14ac:dyDescent="0.25">
      <c r="A2" s="25" t="str">
        <f>'Angazirana aFRR energija'!B4</f>
        <v>01.01.2021</v>
      </c>
      <c r="B2" s="26" t="s">
        <v>34</v>
      </c>
      <c r="C2" s="26">
        <v>1</v>
      </c>
      <c r="D2" s="27">
        <v>61.578400000000002</v>
      </c>
    </row>
    <row r="3" spans="1:4" ht="15" customHeight="1" x14ac:dyDescent="0.25">
      <c r="A3" s="25" t="str">
        <f>'Angazirana aFRR energija'!B5</f>
        <v>02.01.2021</v>
      </c>
      <c r="B3" s="26" t="s">
        <v>34</v>
      </c>
      <c r="C3" s="26">
        <v>1</v>
      </c>
      <c r="D3" s="27">
        <v>61.578400000000002</v>
      </c>
    </row>
    <row r="4" spans="1:4" ht="15.75" customHeight="1" x14ac:dyDescent="0.25">
      <c r="A4" s="25" t="str">
        <f>'Angazirana aFRR energija'!B6</f>
        <v>03.01.2021</v>
      </c>
      <c r="B4" s="26" t="s">
        <v>34</v>
      </c>
      <c r="C4" s="26">
        <v>1</v>
      </c>
      <c r="D4" s="27">
        <v>61.578400000000002</v>
      </c>
    </row>
    <row r="5" spans="1:4" ht="15" customHeight="1" x14ac:dyDescent="0.25">
      <c r="A5" s="25" t="str">
        <f>'Angazirana aFRR energija'!B7</f>
        <v>04.01.2021</v>
      </c>
      <c r="B5" s="26" t="s">
        <v>34</v>
      </c>
      <c r="C5" s="26">
        <v>1</v>
      </c>
      <c r="D5" s="27">
        <v>61.578400000000002</v>
      </c>
    </row>
    <row r="6" spans="1:4" ht="15" customHeight="1" x14ac:dyDescent="0.25">
      <c r="A6" s="25" t="str">
        <f>'Angazirana aFRR energija'!B8</f>
        <v>05.01.2021</v>
      </c>
      <c r="B6" s="26" t="s">
        <v>34</v>
      </c>
      <c r="C6" s="26">
        <v>1</v>
      </c>
      <c r="D6" s="27">
        <v>61.538600000000002</v>
      </c>
    </row>
    <row r="7" spans="1:4" ht="15" customHeight="1" x14ac:dyDescent="0.25">
      <c r="A7" s="25" t="str">
        <f>'Angazirana aFRR energija'!B9</f>
        <v>06.01.2021</v>
      </c>
      <c r="B7" s="26" t="s">
        <v>34</v>
      </c>
      <c r="C7" s="26">
        <v>1</v>
      </c>
      <c r="D7" s="27">
        <v>61.502000000000002</v>
      </c>
    </row>
    <row r="8" spans="1:4" ht="15.75" customHeight="1" x14ac:dyDescent="0.25">
      <c r="A8" s="25" t="str">
        <f>'Angazirana aFRR energija'!B10</f>
        <v>07.01.2021</v>
      </c>
      <c r="B8" s="26" t="s">
        <v>34</v>
      </c>
      <c r="C8" s="26">
        <v>1</v>
      </c>
      <c r="D8" s="27">
        <v>61.502000000000002</v>
      </c>
    </row>
    <row r="9" spans="1:4" ht="15" customHeight="1" x14ac:dyDescent="0.25">
      <c r="A9" s="25" t="str">
        <f>'Angazirana aFRR energija'!B11</f>
        <v>08.01.2021</v>
      </c>
      <c r="B9" s="26" t="s">
        <v>34</v>
      </c>
      <c r="C9" s="26">
        <v>1</v>
      </c>
      <c r="D9" s="27">
        <v>61.502000000000002</v>
      </c>
    </row>
    <row r="10" spans="1:4" ht="15" customHeight="1" x14ac:dyDescent="0.25">
      <c r="A10" s="25" t="str">
        <f>'Angazirana aFRR energija'!B12</f>
        <v>09.01.2021</v>
      </c>
      <c r="B10" s="26" t="s">
        <v>34</v>
      </c>
      <c r="C10" s="26">
        <v>1</v>
      </c>
      <c r="D10" s="27">
        <v>61.496099999999998</v>
      </c>
    </row>
    <row r="11" spans="1:4" ht="15" customHeight="1" x14ac:dyDescent="0.25">
      <c r="A11" s="25" t="str">
        <f>'Angazirana aFRR energija'!B13</f>
        <v>10.01.2021</v>
      </c>
      <c r="B11" s="26" t="s">
        <v>34</v>
      </c>
      <c r="C11" s="26">
        <v>1</v>
      </c>
      <c r="D11" s="27">
        <v>61.496099999999998</v>
      </c>
    </row>
    <row r="12" spans="1:4" ht="15.75" customHeight="1" x14ac:dyDescent="0.25">
      <c r="A12" s="25" t="str">
        <f>'Angazirana aFRR energija'!B14</f>
        <v>11.01.2021</v>
      </c>
      <c r="B12" s="26" t="s">
        <v>34</v>
      </c>
      <c r="C12" s="26">
        <v>1</v>
      </c>
      <c r="D12" s="27">
        <v>61.496099999999998</v>
      </c>
    </row>
    <row r="13" spans="1:4" ht="15" customHeight="1" x14ac:dyDescent="0.25">
      <c r="A13" s="25" t="str">
        <f>'Angazirana aFRR energija'!B15</f>
        <v>12.01.2021</v>
      </c>
      <c r="B13" s="26" t="s">
        <v>34</v>
      </c>
      <c r="C13" s="26">
        <v>1</v>
      </c>
      <c r="D13" s="27">
        <v>61.503799999999998</v>
      </c>
    </row>
    <row r="14" spans="1:4" ht="15" customHeight="1" x14ac:dyDescent="0.25">
      <c r="A14" s="25" t="str">
        <f>'Angazirana aFRR energija'!B16</f>
        <v>13.01.2021</v>
      </c>
      <c r="B14" s="26" t="s">
        <v>34</v>
      </c>
      <c r="C14" s="26">
        <v>1</v>
      </c>
      <c r="D14" s="27">
        <v>61.502800000000001</v>
      </c>
    </row>
    <row r="15" spans="1:4" ht="15" customHeight="1" x14ac:dyDescent="0.25">
      <c r="A15" s="25" t="str">
        <f>'Angazirana aFRR energija'!B17</f>
        <v>14.01.2021</v>
      </c>
      <c r="B15" s="26" t="s">
        <v>34</v>
      </c>
      <c r="C15" s="26">
        <v>1</v>
      </c>
      <c r="D15" s="27">
        <v>61.523099999999999</v>
      </c>
    </row>
    <row r="16" spans="1:4" ht="15.75" customHeight="1" x14ac:dyDescent="0.25">
      <c r="A16" s="25" t="str">
        <f>'Angazirana aFRR energija'!B18</f>
        <v>15.01.2021</v>
      </c>
      <c r="B16" s="26" t="s">
        <v>34</v>
      </c>
      <c r="C16" s="26">
        <v>1</v>
      </c>
      <c r="D16" s="27">
        <v>61.585599999999999</v>
      </c>
    </row>
    <row r="17" spans="1:4" ht="15" customHeight="1" x14ac:dyDescent="0.25">
      <c r="A17" s="25" t="str">
        <f>'Angazirana aFRR energija'!B19</f>
        <v>16.01.2021</v>
      </c>
      <c r="B17" s="26" t="s">
        <v>34</v>
      </c>
      <c r="C17" s="26">
        <v>1</v>
      </c>
      <c r="D17" s="27">
        <v>61.6</v>
      </c>
    </row>
    <row r="18" spans="1:4" ht="15" customHeight="1" x14ac:dyDescent="0.25">
      <c r="A18" s="25" t="str">
        <f>'Angazirana aFRR energija'!B20</f>
        <v>17.01.2021</v>
      </c>
      <c r="B18" s="26" t="s">
        <v>34</v>
      </c>
      <c r="C18" s="26">
        <v>1</v>
      </c>
      <c r="D18" s="27">
        <v>61.6</v>
      </c>
    </row>
    <row r="19" spans="1:4" ht="15" customHeight="1" x14ac:dyDescent="0.25">
      <c r="A19" s="25" t="str">
        <f>'Angazirana aFRR energija'!B21</f>
        <v>18.01.2021</v>
      </c>
      <c r="B19" s="26" t="s">
        <v>34</v>
      </c>
      <c r="C19" s="26">
        <v>1</v>
      </c>
      <c r="D19" s="27">
        <v>61.6</v>
      </c>
    </row>
    <row r="20" spans="1:4" ht="15.75" customHeight="1" x14ac:dyDescent="0.25">
      <c r="A20" s="25" t="str">
        <f>'Angazirana aFRR energija'!B22</f>
        <v>19.01.2021</v>
      </c>
      <c r="B20" s="26" t="s">
        <v>34</v>
      </c>
      <c r="C20" s="26">
        <v>1</v>
      </c>
      <c r="D20" s="27">
        <v>61.6188</v>
      </c>
    </row>
    <row r="21" spans="1:4" ht="15" customHeight="1" x14ac:dyDescent="0.25">
      <c r="A21" s="25" t="str">
        <f>'Angazirana aFRR energija'!B23</f>
        <v>20.01.2021</v>
      </c>
      <c r="B21" s="26" t="s">
        <v>34</v>
      </c>
      <c r="C21" s="26">
        <v>1</v>
      </c>
      <c r="D21" s="27">
        <v>61.6188</v>
      </c>
    </row>
    <row r="22" spans="1:4" ht="15.75" customHeight="1" x14ac:dyDescent="0.25">
      <c r="A22" s="25" t="str">
        <f>'Angazirana aFRR energija'!B24</f>
        <v>21.01.2021</v>
      </c>
      <c r="B22" s="26" t="s">
        <v>34</v>
      </c>
      <c r="C22" s="26">
        <v>1</v>
      </c>
      <c r="D22" s="27">
        <v>61.625</v>
      </c>
    </row>
    <row r="23" spans="1:4" ht="15" customHeight="1" x14ac:dyDescent="0.25">
      <c r="A23" s="25" t="str">
        <f>'Angazirana aFRR energija'!B25</f>
        <v>22.01.2021</v>
      </c>
      <c r="B23" s="26" t="s">
        <v>34</v>
      </c>
      <c r="C23" s="26">
        <v>1</v>
      </c>
      <c r="D23" s="27">
        <v>61.624899999999997</v>
      </c>
    </row>
    <row r="24" spans="1:4" ht="15.75" customHeight="1" x14ac:dyDescent="0.25">
      <c r="A24" s="25" t="str">
        <f>'Angazirana aFRR energija'!B26</f>
        <v>23.01.2021</v>
      </c>
      <c r="B24" s="26" t="s">
        <v>34</v>
      </c>
      <c r="C24" s="26">
        <v>1</v>
      </c>
      <c r="D24" s="27">
        <v>61.625</v>
      </c>
    </row>
    <row r="25" spans="1:4" ht="15" customHeight="1" x14ac:dyDescent="0.25">
      <c r="A25" s="25" t="str">
        <f>'Angazirana aFRR energija'!B27</f>
        <v>24.01.2021</v>
      </c>
      <c r="B25" s="26" t="s">
        <v>34</v>
      </c>
      <c r="C25" s="26">
        <v>1</v>
      </c>
      <c r="D25" s="27">
        <v>61.625</v>
      </c>
    </row>
    <row r="26" spans="1:4" ht="15" customHeight="1" x14ac:dyDescent="0.25">
      <c r="A26" s="25" t="str">
        <f>'Angazirana aFRR energija'!B28</f>
        <v>25.01.2021</v>
      </c>
      <c r="B26" s="26" t="s">
        <v>34</v>
      </c>
      <c r="C26" s="26">
        <v>1</v>
      </c>
      <c r="D26" s="27">
        <v>61.625</v>
      </c>
    </row>
    <row r="27" spans="1:4" ht="16.5" customHeight="1" x14ac:dyDescent="0.25">
      <c r="A27" s="25" t="str">
        <f>'Angazirana aFRR energija'!B29</f>
        <v>26.01.2021</v>
      </c>
      <c r="B27" s="26" t="s">
        <v>34</v>
      </c>
      <c r="C27" s="26">
        <v>1</v>
      </c>
      <c r="D27" s="27">
        <v>61.663800000000002</v>
      </c>
    </row>
    <row r="28" spans="1:4" x14ac:dyDescent="0.25">
      <c r="A28" s="25" t="str">
        <f>'Angazirana aFRR energija'!B30</f>
        <v>27.01.2021</v>
      </c>
      <c r="B28" s="26" t="s">
        <v>34</v>
      </c>
      <c r="C28" s="26">
        <v>1</v>
      </c>
      <c r="D28" s="27">
        <v>61.692500000000003</v>
      </c>
    </row>
    <row r="29" spans="1:4" x14ac:dyDescent="0.25">
      <c r="A29" s="25" t="str">
        <f>'Angazirana aFRR energija'!B31</f>
        <v>28.01.2021</v>
      </c>
      <c r="B29" s="26" t="s">
        <v>34</v>
      </c>
      <c r="C29" s="26">
        <v>1</v>
      </c>
      <c r="D29" s="27">
        <v>61.696100000000001</v>
      </c>
    </row>
    <row r="30" spans="1:4" x14ac:dyDescent="0.25">
      <c r="A30" s="25" t="str">
        <f>'Angazirana aFRR energija'!B32</f>
        <v>29.01.2021</v>
      </c>
      <c r="B30" s="26" t="s">
        <v>34</v>
      </c>
      <c r="C30" s="26">
        <v>1</v>
      </c>
      <c r="D30" s="27">
        <v>61.694699999999997</v>
      </c>
    </row>
    <row r="31" spans="1:4" x14ac:dyDescent="0.25">
      <c r="A31" s="25" t="str">
        <f>'Angazirana aFRR energija'!B33</f>
        <v>30.01.2021</v>
      </c>
      <c r="B31" s="26" t="s">
        <v>34</v>
      </c>
      <c r="C31" s="26">
        <v>1</v>
      </c>
      <c r="D31" s="27">
        <v>61.694800000000001</v>
      </c>
    </row>
    <row r="32" spans="1:4" x14ac:dyDescent="0.25">
      <c r="A32" s="28" t="str">
        <f>'Angazirana aFRR energija'!B34</f>
        <v>31.01.2021</v>
      </c>
      <c r="B32" s="29" t="s">
        <v>34</v>
      </c>
      <c r="C32" s="29">
        <v>1</v>
      </c>
      <c r="D32" s="30">
        <v>61.694800000000001</v>
      </c>
    </row>
    <row r="35" spans="7:7" x14ac:dyDescent="0.25">
      <c r="G35" s="1" t="s">
        <v>35</v>
      </c>
    </row>
    <row r="131" spans="5:5" x14ac:dyDescent="0.25">
      <c r="E131" s="31"/>
    </row>
  </sheetData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AA128"/>
  <sheetViews>
    <sheetView topLeftCell="A74" zoomScale="85" zoomScaleNormal="85" workbookViewId="0">
      <selection activeCell="D2" sqref="D2:AA2"/>
    </sheetView>
  </sheetViews>
  <sheetFormatPr defaultColWidth="8.85546875" defaultRowHeight="15" x14ac:dyDescent="0.25"/>
  <cols>
    <col min="1" max="1" width="8.85546875" style="1"/>
    <col min="2" max="2" width="15.140625" style="1" bestFit="1" customWidth="1"/>
    <col min="3" max="3" width="23.5703125" style="1" customWidth="1"/>
    <col min="4" max="26" width="14.85546875" style="1" bestFit="1" customWidth="1"/>
    <col min="27" max="27" width="11.140625" style="1" customWidth="1"/>
    <col min="28" max="16384" width="8.85546875" style="1"/>
  </cols>
  <sheetData>
    <row r="1" spans="2:27" ht="15.75" thickBot="1" x14ac:dyDescent="0.3"/>
    <row r="2" spans="2:27" ht="37.5" customHeight="1" thickTop="1" x14ac:dyDescent="0.25">
      <c r="B2" s="73" t="s">
        <v>0</v>
      </c>
      <c r="C2" s="79" t="s">
        <v>36</v>
      </c>
      <c r="D2" s="81" t="s">
        <v>73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3"/>
    </row>
    <row r="3" spans="2:27" ht="25.5" customHeight="1" x14ac:dyDescent="0.25">
      <c r="B3" s="71"/>
      <c r="C3" s="80"/>
      <c r="D3" s="32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5" t="s">
        <v>25</v>
      </c>
    </row>
    <row r="4" spans="2:27" x14ac:dyDescent="0.25">
      <c r="B4" s="69" t="str">
        <f>'Cena na poramnuvanje'!B4:B7</f>
        <v>01.01.2021</v>
      </c>
      <c r="C4" s="7" t="s">
        <v>26</v>
      </c>
      <c r="D4" s="8">
        <f>'Cena na poramnuvanje'!D4*'Sreden kurs'!$D$2</f>
        <v>0</v>
      </c>
      <c r="E4" s="8">
        <f>'Cena na poramnuvanje'!E4*'Sreden kurs'!$D$2</f>
        <v>0</v>
      </c>
      <c r="F4" s="8">
        <f>'Cena na poramnuvanje'!F4*'Sreden kurs'!$D$2</f>
        <v>0</v>
      </c>
      <c r="G4" s="8">
        <f>'Cena na poramnuvanje'!G4*'Sreden kurs'!$D$2</f>
        <v>0</v>
      </c>
      <c r="H4" s="8">
        <f>'Cena na poramnuvanje'!H4*'Sreden kurs'!$D$2</f>
        <v>0</v>
      </c>
      <c r="I4" s="8">
        <f>'Cena na poramnuvanje'!I4*'Sreden kurs'!$D$2</f>
        <v>0</v>
      </c>
      <c r="J4" s="8">
        <f>'Cena na poramnuvanje'!J4*'Sreden kurs'!$D$2</f>
        <v>0</v>
      </c>
      <c r="K4" s="8">
        <f>'Cena na poramnuvanje'!K4*'Sreden kurs'!$D$2</f>
        <v>0</v>
      </c>
      <c r="L4" s="8">
        <f>'Cena na poramnuvanje'!L4*'Sreden kurs'!$D$2</f>
        <v>0</v>
      </c>
      <c r="M4" s="8">
        <f>'Cena na poramnuvanje'!M4*'Sreden kurs'!$D$2</f>
        <v>0</v>
      </c>
      <c r="N4" s="8">
        <f>'Cena na poramnuvanje'!N4*'Sreden kurs'!$D$2</f>
        <v>0</v>
      </c>
      <c r="O4" s="8">
        <f>'Cena na poramnuvanje'!O4*'Sreden kurs'!$D$2</f>
        <v>0</v>
      </c>
      <c r="P4" s="8">
        <f>'Cena na poramnuvanje'!P4*'Sreden kurs'!$D$2</f>
        <v>0</v>
      </c>
      <c r="Q4" s="8">
        <f>'Cena na poramnuvanje'!Q4*'Sreden kurs'!$D$2</f>
        <v>0</v>
      </c>
      <c r="R4" s="8">
        <f>'Cena na poramnuvanje'!R4*'Sreden kurs'!$D$2</f>
        <v>0</v>
      </c>
      <c r="S4" s="8">
        <f>'Cena na poramnuvanje'!S4*'Sreden kurs'!$D$2</f>
        <v>0</v>
      </c>
      <c r="T4" s="8">
        <f>'Cena na poramnuvanje'!T4*'Sreden kurs'!$D$2</f>
        <v>0</v>
      </c>
      <c r="U4" s="8">
        <f>'Cena na poramnuvanje'!U4*'Sreden kurs'!$D$2</f>
        <v>0</v>
      </c>
      <c r="V4" s="8">
        <f>'Cena na poramnuvanje'!V4*'Sreden kurs'!$D$2</f>
        <v>0</v>
      </c>
      <c r="W4" s="8">
        <f>'Cena na poramnuvanje'!W4*'Sreden kurs'!$D$2</f>
        <v>0</v>
      </c>
      <c r="X4" s="8">
        <f>'Cena na poramnuvanje'!X4*'Sreden kurs'!$D$2</f>
        <v>0</v>
      </c>
      <c r="Y4" s="8">
        <f>'Cena na poramnuvanje'!Y4*'Sreden kurs'!$D$2</f>
        <v>4756.9314000000004</v>
      </c>
      <c r="Z4" s="8">
        <f>'Cena na poramnuvanje'!Z4*'Sreden kurs'!$D$2</f>
        <v>0</v>
      </c>
      <c r="AA4" s="9">
        <f>'Cena na poramnuvanje'!AA4*'Sreden kurs'!$D$2</f>
        <v>0</v>
      </c>
    </row>
    <row r="5" spans="2:27" x14ac:dyDescent="0.25">
      <c r="B5" s="70"/>
      <c r="C5" s="10" t="s">
        <v>27</v>
      </c>
      <c r="D5" s="11">
        <f>'Cena na poramnuvanje'!D5*'Sreden kurs'!$D$2</f>
        <v>1159.5585922424243</v>
      </c>
      <c r="E5" s="11">
        <f>'Cena na poramnuvanje'!E5*'Sreden kurs'!$D$2</f>
        <v>769.73</v>
      </c>
      <c r="F5" s="11">
        <f>'Cena na poramnuvanje'!F5*'Sreden kurs'!$D$2</f>
        <v>741.18225375999998</v>
      </c>
      <c r="G5" s="11">
        <f>'Cena na poramnuvanje'!G5*'Sreden kurs'!$D$2</f>
        <v>750.20994023113519</v>
      </c>
      <c r="H5" s="11">
        <f>'Cena na poramnuvanje'!H5*'Sreden kurs'!$D$2</f>
        <v>719.09542690674414</v>
      </c>
      <c r="I5" s="11">
        <f>'Cena na poramnuvanje'!I5*'Sreden kurs'!$D$2</f>
        <v>684.92773209485392</v>
      </c>
      <c r="J5" s="11">
        <f>'Cena na poramnuvanje'!J5*'Sreden kurs'!$D$2</f>
        <v>585.87318215885944</v>
      </c>
      <c r="K5" s="11">
        <f>'Cena na poramnuvanje'!K5*'Sreden kurs'!$D$2</f>
        <v>313.22614826752624</v>
      </c>
      <c r="L5" s="11">
        <f>'Cena na poramnuvanje'!L5*'Sreden kurs'!$D$2</f>
        <v>298.26175352780018</v>
      </c>
      <c r="M5" s="11">
        <f>'Cena na poramnuvanje'!M5*'Sreden kurs'!$D$2</f>
        <v>433.91293009413283</v>
      </c>
      <c r="N5" s="11">
        <f>'Cena na poramnuvanje'!N5*'Sreden kurs'!$D$2</f>
        <v>558.59143799516073</v>
      </c>
      <c r="O5" s="11">
        <f>'Cena na poramnuvanje'!O5*'Sreden kurs'!$D$2</f>
        <v>891.17033504136953</v>
      </c>
      <c r="P5" s="11">
        <f>'Cena na poramnuvanje'!P5*'Sreden kurs'!$D$2</f>
        <v>772.80892000000006</v>
      </c>
      <c r="Q5" s="11">
        <f>'Cena na poramnuvanje'!Q5*'Sreden kurs'!$D$2</f>
        <v>986.53440044943818</v>
      </c>
      <c r="R5" s="11">
        <f>'Cena na poramnuvanje'!R5*'Sreden kurs'!$D$2</f>
        <v>821.79988555868556</v>
      </c>
      <c r="S5" s="11">
        <f>'Cena na poramnuvanje'!S5*'Sreden kurs'!$D$2</f>
        <v>795.83924160000015</v>
      </c>
      <c r="T5" s="11">
        <f>'Cena na poramnuvanje'!T5*'Sreden kurs'!$D$2</f>
        <v>911.97610400000008</v>
      </c>
      <c r="U5" s="11">
        <f>'Cena na poramnuvanje'!U5*'Sreden kurs'!$D$2</f>
        <v>1012.96468</v>
      </c>
      <c r="V5" s="11">
        <f>'Cena na poramnuvanje'!V5*'Sreden kurs'!$D$2</f>
        <v>1281.1311024390247</v>
      </c>
      <c r="W5" s="11">
        <f>'Cena na poramnuvanje'!W5*'Sreden kurs'!$D$2</f>
        <v>1248.7293594212431</v>
      </c>
      <c r="X5" s="11">
        <f>'Cena na poramnuvanje'!X5*'Sreden kurs'!$D$2</f>
        <v>1224.2694453770494</v>
      </c>
      <c r="Y5" s="11">
        <f>'Cena na poramnuvanje'!Y5*'Sreden kurs'!$D$2</f>
        <v>0</v>
      </c>
      <c r="Z5" s="11">
        <f>'Cena na poramnuvanje'!Z5*'Sreden kurs'!$D$2</f>
        <v>1578.2543920000003</v>
      </c>
      <c r="AA5" s="9">
        <f>'Cena na poramnuvanje'!AA5*'Sreden kurs'!$D$2</f>
        <v>1442.1661279999998</v>
      </c>
    </row>
    <row r="6" spans="2:27" x14ac:dyDescent="0.25">
      <c r="B6" s="70"/>
      <c r="C6" s="10" t="s">
        <v>28</v>
      </c>
      <c r="D6" s="11">
        <f>'Cena na poramnuvanje'!D6*'Sreden kurs'!$D$2</f>
        <v>0</v>
      </c>
      <c r="E6" s="11">
        <f>'Cena na poramnuvanje'!E6*'Sreden kurs'!$D$2</f>
        <v>0</v>
      </c>
      <c r="F6" s="11">
        <f>'Cena na poramnuvanje'!F6*'Sreden kurs'!$D$2</f>
        <v>0</v>
      </c>
      <c r="G6" s="11">
        <f>'Cena na poramnuvanje'!G6*'Sreden kurs'!$D$2</f>
        <v>0</v>
      </c>
      <c r="H6" s="11">
        <f>'Cena na poramnuvanje'!H6*'Sreden kurs'!$D$2</f>
        <v>0</v>
      </c>
      <c r="I6" s="11">
        <f>'Cena na poramnuvanje'!I6*'Sreden kurs'!$D$2</f>
        <v>0</v>
      </c>
      <c r="J6" s="11">
        <f>'Cena na poramnuvanje'!J6*'Sreden kurs'!$D$2</f>
        <v>0</v>
      </c>
      <c r="K6" s="11">
        <f>'Cena na poramnuvanje'!K6*'Sreden kurs'!$D$2</f>
        <v>0</v>
      </c>
      <c r="L6" s="11">
        <f>'Cena na poramnuvanje'!L6*'Sreden kurs'!$D$2</f>
        <v>0</v>
      </c>
      <c r="M6" s="11">
        <f>'Cena na poramnuvanje'!M6*'Sreden kurs'!$D$2</f>
        <v>0</v>
      </c>
      <c r="N6" s="11">
        <f>'Cena na poramnuvanje'!N6*'Sreden kurs'!$D$2</f>
        <v>0</v>
      </c>
      <c r="O6" s="11">
        <f>'Cena na poramnuvanje'!O6*'Sreden kurs'!$D$2</f>
        <v>0</v>
      </c>
      <c r="P6" s="11">
        <f>'Cena na poramnuvanje'!P6*'Sreden kurs'!$D$2</f>
        <v>0</v>
      </c>
      <c r="Q6" s="11">
        <f>'Cena na poramnuvanje'!Q6*'Sreden kurs'!$D$2</f>
        <v>0</v>
      </c>
      <c r="R6" s="11">
        <f>'Cena na poramnuvanje'!R6*'Sreden kurs'!$D$2</f>
        <v>0</v>
      </c>
      <c r="S6" s="11">
        <f>'Cena na poramnuvanje'!S6*'Sreden kurs'!$D$2</f>
        <v>0</v>
      </c>
      <c r="T6" s="11">
        <f>'Cena na poramnuvanje'!T6*'Sreden kurs'!$D$2</f>
        <v>0</v>
      </c>
      <c r="U6" s="11">
        <f>'Cena na poramnuvanje'!U6*'Sreden kurs'!$D$2</f>
        <v>0</v>
      </c>
      <c r="V6" s="11">
        <f>'Cena na poramnuvanje'!V6*'Sreden kurs'!$D$2</f>
        <v>0</v>
      </c>
      <c r="W6" s="11">
        <f>'Cena na poramnuvanje'!W6*'Sreden kurs'!$D$2</f>
        <v>0</v>
      </c>
      <c r="X6" s="11">
        <f>'Cena na poramnuvanje'!X6*'Sreden kurs'!$D$2</f>
        <v>0</v>
      </c>
      <c r="Y6" s="11">
        <f>'Cena na poramnuvanje'!Y6*'Sreden kurs'!$D$2</f>
        <v>0</v>
      </c>
      <c r="Z6" s="11">
        <f>'Cena na poramnuvanje'!Z6*'Sreden kurs'!$D$2</f>
        <v>0</v>
      </c>
      <c r="AA6" s="9">
        <f>'Cena na poramnuvanje'!AA6*'Sreden kurs'!$D$2</f>
        <v>0</v>
      </c>
    </row>
    <row r="7" spans="2:27" x14ac:dyDescent="0.25">
      <c r="B7" s="71"/>
      <c r="C7" s="12" t="s">
        <v>29</v>
      </c>
      <c r="D7" s="13">
        <f>'Cena na poramnuvanje'!D7*'Sreden kurs'!$D$2</f>
        <v>0</v>
      </c>
      <c r="E7" s="13">
        <f>'Cena na poramnuvanje'!E7*'Sreden kurs'!$D$2</f>
        <v>0</v>
      </c>
      <c r="F7" s="13">
        <f>'Cena na poramnuvanje'!F7*'Sreden kurs'!$D$2</f>
        <v>0</v>
      </c>
      <c r="G7" s="13">
        <f>'Cena na poramnuvanje'!G7*'Sreden kurs'!$D$2</f>
        <v>0</v>
      </c>
      <c r="H7" s="13">
        <f>'Cena na poramnuvanje'!H7*'Sreden kurs'!$D$2</f>
        <v>0</v>
      </c>
      <c r="I7" s="13">
        <f>'Cena na poramnuvanje'!I7*'Sreden kurs'!$D$2</f>
        <v>0</v>
      </c>
      <c r="J7" s="13">
        <f>'Cena na poramnuvanje'!J7*'Sreden kurs'!$D$2</f>
        <v>0</v>
      </c>
      <c r="K7" s="13">
        <f>'Cena na poramnuvanje'!K7*'Sreden kurs'!$D$2</f>
        <v>0</v>
      </c>
      <c r="L7" s="13">
        <f>'Cena na poramnuvanje'!L7*'Sreden kurs'!$D$2</f>
        <v>0</v>
      </c>
      <c r="M7" s="13">
        <f>'Cena na poramnuvanje'!M7*'Sreden kurs'!$D$2</f>
        <v>0</v>
      </c>
      <c r="N7" s="13">
        <f>'Cena na poramnuvanje'!N7*'Sreden kurs'!$D$2</f>
        <v>0</v>
      </c>
      <c r="O7" s="13">
        <f>'Cena na poramnuvanje'!O7*'Sreden kurs'!$D$2</f>
        <v>0</v>
      </c>
      <c r="P7" s="13">
        <f>'Cena na poramnuvanje'!P7*'Sreden kurs'!$D$2</f>
        <v>0</v>
      </c>
      <c r="Q7" s="13">
        <f>'Cena na poramnuvanje'!Q7*'Sreden kurs'!$D$2</f>
        <v>0</v>
      </c>
      <c r="R7" s="13">
        <f>'Cena na poramnuvanje'!R7*'Sreden kurs'!$D$2</f>
        <v>0</v>
      </c>
      <c r="S7" s="13">
        <f>'Cena na poramnuvanje'!S7*'Sreden kurs'!$D$2</f>
        <v>0</v>
      </c>
      <c r="T7" s="13">
        <f>'Cena na poramnuvanje'!T7*'Sreden kurs'!$D$2</f>
        <v>0</v>
      </c>
      <c r="U7" s="13">
        <f>'Cena na poramnuvanje'!U7*'Sreden kurs'!$D$2</f>
        <v>0</v>
      </c>
      <c r="V7" s="13">
        <f>'Cena na poramnuvanje'!V7*'Sreden kurs'!$D$2</f>
        <v>0</v>
      </c>
      <c r="W7" s="13">
        <f>'Cena na poramnuvanje'!W7*'Sreden kurs'!$D$2</f>
        <v>0</v>
      </c>
      <c r="X7" s="13">
        <f>'Cena na poramnuvanje'!X7*'Sreden kurs'!$D$2</f>
        <v>0</v>
      </c>
      <c r="Y7" s="13">
        <f>'Cena na poramnuvanje'!Y7*'Sreden kurs'!$D$2</f>
        <v>0</v>
      </c>
      <c r="Z7" s="13">
        <f>'Cena na poramnuvanje'!Z7*'Sreden kurs'!$D$2</f>
        <v>0</v>
      </c>
      <c r="AA7" s="14">
        <f>'Cena na poramnuvanje'!AA7*'Sreden kurs'!$D$2</f>
        <v>0</v>
      </c>
    </row>
    <row r="8" spans="2:27" x14ac:dyDescent="0.25">
      <c r="B8" s="69" t="str">
        <f>'Cena na poramnuvanje'!B8:B11</f>
        <v>02.01.2021</v>
      </c>
      <c r="C8" s="7" t="s">
        <v>26</v>
      </c>
      <c r="D8" s="8">
        <f>'Cena na poramnuvanje'!D8*'Sreden kurs'!$D$3</f>
        <v>4073.4111600000006</v>
      </c>
      <c r="E8" s="8">
        <f>'Cena na poramnuvanje'!E8*'Sreden kurs'!$D$3</f>
        <v>3559.8473040000003</v>
      </c>
      <c r="F8" s="15">
        <f>'Cena na poramnuvanje'!F8*'Sreden kurs'!$D$3</f>
        <v>3517.3582080000001</v>
      </c>
      <c r="G8" s="15">
        <f>'Cena na poramnuvanje'!G8*'Sreden kurs'!$D$3</f>
        <v>0</v>
      </c>
      <c r="H8" s="15">
        <f>'Cena na poramnuvanje'!H8*'Sreden kurs'!$D$3</f>
        <v>0</v>
      </c>
      <c r="I8" s="15">
        <f>'Cena na poramnuvanje'!I8*'Sreden kurs'!$D$3</f>
        <v>3436.0747200000001</v>
      </c>
      <c r="J8" s="15">
        <f>'Cena na poramnuvanje'!J8*'Sreden kurs'!$D$3</f>
        <v>3746.4298560000002</v>
      </c>
      <c r="K8" s="15">
        <f>'Cena na poramnuvanje'!K8*'Sreden kurs'!$D$3</f>
        <v>4175.0155199999999</v>
      </c>
      <c r="L8" s="15">
        <f>'Cena na poramnuvanje'!L8*'Sreden kurs'!$D$3</f>
        <v>4169.5906515587276</v>
      </c>
      <c r="M8" s="15">
        <f>'Cena na poramnuvanje'!M8*'Sreden kurs'!$D$3</f>
        <v>4555.159594257344</v>
      </c>
      <c r="N8" s="15">
        <f>'Cena na poramnuvanje'!N8*'Sreden kurs'!$D$3</f>
        <v>4822.5067229480728</v>
      </c>
      <c r="O8" s="15">
        <f>'Cena na poramnuvanje'!O8*'Sreden kurs'!$D$3</f>
        <v>4789.8248817964504</v>
      </c>
      <c r="P8" s="15">
        <f>'Cena na poramnuvanje'!P8*'Sreden kurs'!$D$3</f>
        <v>4648.995927445887</v>
      </c>
      <c r="Q8" s="15">
        <f>'Cena na poramnuvanje'!Q8*'Sreden kurs'!$D$3</f>
        <v>4426.8711760000006</v>
      </c>
      <c r="R8" s="15">
        <f>'Cena na poramnuvanje'!R8*'Sreden kurs'!$D$3</f>
        <v>4519.2553498964808</v>
      </c>
      <c r="S8" s="15">
        <f>'Cena na poramnuvanje'!S8*'Sreden kurs'!$D$3</f>
        <v>4766.0597200503153</v>
      </c>
      <c r="T8" s="15">
        <f>'Cena na poramnuvanje'!T8*'Sreden kurs'!$D$3</f>
        <v>5063.5142529133864</v>
      </c>
      <c r="U8" s="15">
        <f>'Cena na poramnuvanje'!U8*'Sreden kurs'!$D$3</f>
        <v>5700.965400733804</v>
      </c>
      <c r="V8" s="15">
        <f>'Cena na poramnuvanje'!V8*'Sreden kurs'!$D$3</f>
        <v>5510.0575126977419</v>
      </c>
      <c r="W8" s="15">
        <f>'Cena na poramnuvanje'!W8*'Sreden kurs'!$D$3</f>
        <v>5209.5444012223725</v>
      </c>
      <c r="X8" s="15">
        <f>'Cena na poramnuvanje'!X8*'Sreden kurs'!$D$3</f>
        <v>4820.7753367717569</v>
      </c>
      <c r="Y8" s="15">
        <f>'Cena na poramnuvanje'!Y8*'Sreden kurs'!$D$3</f>
        <v>4341.1306122436745</v>
      </c>
      <c r="Z8" s="16">
        <f>'Cena na poramnuvanje'!Z8*'Sreden kurs'!$D$3</f>
        <v>4341.4993067443575</v>
      </c>
      <c r="AA8" s="17">
        <f>'Cena na poramnuvanje'!AA8*'Sreden kurs'!$D$3</f>
        <v>4058.4806348647076</v>
      </c>
    </row>
    <row r="9" spans="2:27" x14ac:dyDescent="0.25">
      <c r="B9" s="70"/>
      <c r="C9" s="10" t="s">
        <v>27</v>
      </c>
      <c r="D9" s="11">
        <f>'Cena na poramnuvanje'!D9*'Sreden kurs'!$D$3</f>
        <v>0</v>
      </c>
      <c r="E9" s="11">
        <f>'Cena na poramnuvanje'!E9*'Sreden kurs'!$D$3</f>
        <v>0</v>
      </c>
      <c r="F9" s="11">
        <f>'Cena na poramnuvanje'!F9*'Sreden kurs'!$D$3</f>
        <v>0</v>
      </c>
      <c r="G9" s="11">
        <f>'Cena na poramnuvanje'!G9*'Sreden kurs'!$D$3</f>
        <v>1142.2793200000001</v>
      </c>
      <c r="H9" s="11">
        <f>'Cena na poramnuvanje'!H9*'Sreden kurs'!$D$3</f>
        <v>1135.5056960000002</v>
      </c>
      <c r="I9" s="11">
        <f>'Cena na poramnuvanje'!I9*'Sreden kurs'!$D$3</f>
        <v>0</v>
      </c>
      <c r="J9" s="11">
        <f>'Cena na poramnuvanje'!J9*'Sreden kurs'!$D$3</f>
        <v>0</v>
      </c>
      <c r="K9" s="11">
        <f>'Cena na poramnuvanje'!K9*'Sreden kurs'!$D$3</f>
        <v>0</v>
      </c>
      <c r="L9" s="11">
        <f>'Cena na poramnuvanje'!L9*'Sreden kurs'!$D$3</f>
        <v>0</v>
      </c>
      <c r="M9" s="11">
        <f>'Cena na poramnuvanje'!M9*'Sreden kurs'!$D$3</f>
        <v>0</v>
      </c>
      <c r="N9" s="11">
        <f>'Cena na poramnuvanje'!N9*'Sreden kurs'!$D$3</f>
        <v>0</v>
      </c>
      <c r="O9" s="11">
        <f>'Cena na poramnuvanje'!O9*'Sreden kurs'!$D$3</f>
        <v>0</v>
      </c>
      <c r="P9" s="11">
        <f>'Cena na poramnuvanje'!P9*'Sreden kurs'!$D$3</f>
        <v>0</v>
      </c>
      <c r="Q9" s="11">
        <f>'Cena na poramnuvanje'!Q9*'Sreden kurs'!$D$3</f>
        <v>0</v>
      </c>
      <c r="R9" s="11">
        <f>'Cena na poramnuvanje'!R9*'Sreden kurs'!$D$3</f>
        <v>0</v>
      </c>
      <c r="S9" s="11">
        <f>'Cena na poramnuvanje'!S9*'Sreden kurs'!$D$3</f>
        <v>0</v>
      </c>
      <c r="T9" s="11">
        <f>'Cena na poramnuvanje'!T9*'Sreden kurs'!$D$3</f>
        <v>0</v>
      </c>
      <c r="U9" s="11">
        <f>'Cena na poramnuvanje'!U9*'Sreden kurs'!$D$3</f>
        <v>0</v>
      </c>
      <c r="V9" s="11">
        <f>'Cena na poramnuvanje'!V9*'Sreden kurs'!$D$3</f>
        <v>0</v>
      </c>
      <c r="W9" s="11">
        <f>'Cena na poramnuvanje'!W9*'Sreden kurs'!$D$3</f>
        <v>0</v>
      </c>
      <c r="X9" s="11">
        <f>'Cena na poramnuvanje'!X9*'Sreden kurs'!$D$3</f>
        <v>0</v>
      </c>
      <c r="Y9" s="11">
        <f>'Cena na poramnuvanje'!Y9*'Sreden kurs'!$D$3</f>
        <v>0</v>
      </c>
      <c r="Z9" s="11">
        <f>'Cena na poramnuvanje'!Z9*'Sreden kurs'!$D$3</f>
        <v>0</v>
      </c>
      <c r="AA9" s="9">
        <f>'Cena na poramnuvanje'!AA9*'Sreden kurs'!$D$3</f>
        <v>0</v>
      </c>
    </row>
    <row r="10" spans="2:27" x14ac:dyDescent="0.25">
      <c r="B10" s="70"/>
      <c r="C10" s="10" t="s">
        <v>28</v>
      </c>
      <c r="D10" s="11">
        <f>'Cena na poramnuvanje'!D10*'Sreden kurs'!$D$3</f>
        <v>0</v>
      </c>
      <c r="E10" s="11">
        <f>'Cena na poramnuvanje'!E10*'Sreden kurs'!$D$3</f>
        <v>0</v>
      </c>
      <c r="F10" s="11">
        <f>'Cena na poramnuvanje'!F10*'Sreden kurs'!$D$3</f>
        <v>0</v>
      </c>
      <c r="G10" s="11">
        <f>'Cena na poramnuvanje'!G10*'Sreden kurs'!$D$3</f>
        <v>0</v>
      </c>
      <c r="H10" s="11">
        <f>'Cena na poramnuvanje'!H10*'Sreden kurs'!$D$3</f>
        <v>0</v>
      </c>
      <c r="I10" s="11">
        <f>'Cena na poramnuvanje'!I10*'Sreden kurs'!$D$3</f>
        <v>0</v>
      </c>
      <c r="J10" s="11">
        <f>'Cena na poramnuvanje'!J10*'Sreden kurs'!$D$3</f>
        <v>0</v>
      </c>
      <c r="K10" s="11">
        <f>'Cena na poramnuvanje'!K10*'Sreden kurs'!$D$3</f>
        <v>0</v>
      </c>
      <c r="L10" s="11">
        <f>'Cena na poramnuvanje'!L10*'Sreden kurs'!$D$3</f>
        <v>0</v>
      </c>
      <c r="M10" s="11">
        <f>'Cena na poramnuvanje'!M10*'Sreden kurs'!$D$3</f>
        <v>0</v>
      </c>
      <c r="N10" s="11">
        <f>'Cena na poramnuvanje'!N10*'Sreden kurs'!$D$3</f>
        <v>0</v>
      </c>
      <c r="O10" s="11">
        <f>'Cena na poramnuvanje'!O10*'Sreden kurs'!$D$3</f>
        <v>0</v>
      </c>
      <c r="P10" s="11">
        <f>'Cena na poramnuvanje'!P10*'Sreden kurs'!$D$3</f>
        <v>0</v>
      </c>
      <c r="Q10" s="11">
        <f>'Cena na poramnuvanje'!Q10*'Sreden kurs'!$D$3</f>
        <v>0</v>
      </c>
      <c r="R10" s="11">
        <f>'Cena na poramnuvanje'!R10*'Sreden kurs'!$D$3</f>
        <v>0</v>
      </c>
      <c r="S10" s="11">
        <f>'Cena na poramnuvanje'!S10*'Sreden kurs'!$D$3</f>
        <v>0</v>
      </c>
      <c r="T10" s="11">
        <f>'Cena na poramnuvanje'!T10*'Sreden kurs'!$D$3</f>
        <v>0</v>
      </c>
      <c r="U10" s="11">
        <f>'Cena na poramnuvanje'!U10*'Sreden kurs'!$D$3</f>
        <v>0</v>
      </c>
      <c r="V10" s="11">
        <f>'Cena na poramnuvanje'!V10*'Sreden kurs'!$D$3</f>
        <v>0</v>
      </c>
      <c r="W10" s="11">
        <f>'Cena na poramnuvanje'!W10*'Sreden kurs'!$D$3</f>
        <v>0</v>
      </c>
      <c r="X10" s="11">
        <f>'Cena na poramnuvanje'!X10*'Sreden kurs'!$D$3</f>
        <v>0</v>
      </c>
      <c r="Y10" s="11">
        <f>'Cena na poramnuvanje'!Y10*'Sreden kurs'!$D$3</f>
        <v>0</v>
      </c>
      <c r="Z10" s="11">
        <f>'Cena na poramnuvanje'!Z10*'Sreden kurs'!$D$3</f>
        <v>0</v>
      </c>
      <c r="AA10" s="9">
        <f>'Cena na poramnuvanje'!AA10*'Sreden kurs'!$D$3</f>
        <v>0</v>
      </c>
    </row>
    <row r="11" spans="2:27" x14ac:dyDescent="0.25">
      <c r="B11" s="71"/>
      <c r="C11" s="12" t="s">
        <v>29</v>
      </c>
      <c r="D11" s="13">
        <f>'Cena na poramnuvanje'!D11*'Sreden kurs'!$D$3</f>
        <v>0</v>
      </c>
      <c r="E11" s="13">
        <f>'Cena na poramnuvanje'!E11*'Sreden kurs'!$D$3</f>
        <v>0</v>
      </c>
      <c r="F11" s="13">
        <f>'Cena na poramnuvanje'!F11*'Sreden kurs'!$D$3</f>
        <v>0</v>
      </c>
      <c r="G11" s="13">
        <f>'Cena na poramnuvanje'!G11*'Sreden kurs'!$D$3</f>
        <v>0</v>
      </c>
      <c r="H11" s="13">
        <f>'Cena na poramnuvanje'!H11*'Sreden kurs'!$D$3</f>
        <v>0</v>
      </c>
      <c r="I11" s="13">
        <f>'Cena na poramnuvanje'!I11*'Sreden kurs'!$D$3</f>
        <v>0</v>
      </c>
      <c r="J11" s="13">
        <f>'Cena na poramnuvanje'!J11*'Sreden kurs'!$D$3</f>
        <v>0</v>
      </c>
      <c r="K11" s="13">
        <f>'Cena na poramnuvanje'!K11*'Sreden kurs'!$D$3</f>
        <v>0</v>
      </c>
      <c r="L11" s="13">
        <f>'Cena na poramnuvanje'!L11*'Sreden kurs'!$D$3</f>
        <v>0</v>
      </c>
      <c r="M11" s="13">
        <f>'Cena na poramnuvanje'!M11*'Sreden kurs'!$D$3</f>
        <v>0</v>
      </c>
      <c r="N11" s="13">
        <f>'Cena na poramnuvanje'!N11*'Sreden kurs'!$D$3</f>
        <v>0</v>
      </c>
      <c r="O11" s="13">
        <f>'Cena na poramnuvanje'!O11*'Sreden kurs'!$D$3</f>
        <v>0</v>
      </c>
      <c r="P11" s="13">
        <f>'Cena na poramnuvanje'!P11*'Sreden kurs'!$D$3</f>
        <v>0</v>
      </c>
      <c r="Q11" s="13">
        <f>'Cena na poramnuvanje'!Q11*'Sreden kurs'!$D$3</f>
        <v>0</v>
      </c>
      <c r="R11" s="13">
        <f>'Cena na poramnuvanje'!R11*'Sreden kurs'!$D$3</f>
        <v>0</v>
      </c>
      <c r="S11" s="13">
        <f>'Cena na poramnuvanje'!S11*'Sreden kurs'!$D$3</f>
        <v>0</v>
      </c>
      <c r="T11" s="13">
        <f>'Cena na poramnuvanje'!T11*'Sreden kurs'!$D$3</f>
        <v>0</v>
      </c>
      <c r="U11" s="13">
        <f>'Cena na poramnuvanje'!U11*'Sreden kurs'!$D$3</f>
        <v>0</v>
      </c>
      <c r="V11" s="13">
        <f>'Cena na poramnuvanje'!V11*'Sreden kurs'!$D$3</f>
        <v>0</v>
      </c>
      <c r="W11" s="13">
        <f>'Cena na poramnuvanje'!W11*'Sreden kurs'!$D$3</f>
        <v>0</v>
      </c>
      <c r="X11" s="13">
        <f>'Cena na poramnuvanje'!X11*'Sreden kurs'!$D$3</f>
        <v>0</v>
      </c>
      <c r="Y11" s="13">
        <f>'Cena na poramnuvanje'!Y11*'Sreden kurs'!$D$3</f>
        <v>0</v>
      </c>
      <c r="Z11" s="13">
        <f>'Cena na poramnuvanje'!Z11*'Sreden kurs'!$D$3</f>
        <v>0</v>
      </c>
      <c r="AA11" s="14">
        <f>'Cena na poramnuvanje'!AA11*'Sreden kurs'!$D$3</f>
        <v>0</v>
      </c>
    </row>
    <row r="12" spans="2:27" x14ac:dyDescent="0.25">
      <c r="B12" s="69" t="str">
        <f>'Cena na poramnuvanje'!B12:B15</f>
        <v>03.01.2021</v>
      </c>
      <c r="C12" s="7" t="s">
        <v>26</v>
      </c>
      <c r="D12" s="8">
        <f>'Cena na poramnuvanje'!D12*'Sreden kurs'!$D$4</f>
        <v>3291.8012380871255</v>
      </c>
      <c r="E12" s="8">
        <f>'Cena na poramnuvanje'!E12*'Sreden kurs'!$D$4</f>
        <v>2392.9454793008849</v>
      </c>
      <c r="F12" s="15">
        <f>'Cena na poramnuvanje'!F12*'Sreden kurs'!$D$4</f>
        <v>1674.3680113333335</v>
      </c>
      <c r="G12" s="15">
        <f>'Cena na poramnuvanje'!G12*'Sreden kurs'!$D$4</f>
        <v>0</v>
      </c>
      <c r="H12" s="15">
        <f>'Cena na poramnuvanje'!H12*'Sreden kurs'!$D$4</f>
        <v>0</v>
      </c>
      <c r="I12" s="15">
        <f>'Cena na poramnuvanje'!I12*'Sreden kurs'!$D$4</f>
        <v>0</v>
      </c>
      <c r="J12" s="15">
        <f>'Cena na poramnuvanje'!J12*'Sreden kurs'!$D$4</f>
        <v>0</v>
      </c>
      <c r="K12" s="15">
        <f>'Cena na poramnuvanje'!K12*'Sreden kurs'!$D$4</f>
        <v>3186.6821999999997</v>
      </c>
      <c r="L12" s="15">
        <f>'Cena na poramnuvanje'!L12*'Sreden kurs'!$D$4</f>
        <v>3123.5254475840079</v>
      </c>
      <c r="M12" s="15">
        <f>'Cena na poramnuvanje'!M12*'Sreden kurs'!$D$4</f>
        <v>3121.5322528000006</v>
      </c>
      <c r="N12" s="15">
        <f>'Cena na poramnuvanje'!N12*'Sreden kurs'!$D$4</f>
        <v>3805.5451199999998</v>
      </c>
      <c r="O12" s="15">
        <f>'Cena na poramnuvanje'!O12*'Sreden kurs'!$D$4</f>
        <v>3561.8707264376571</v>
      </c>
      <c r="P12" s="15">
        <f>'Cena na poramnuvanje'!P12*'Sreden kurs'!$D$4</f>
        <v>3497.203868779874</v>
      </c>
      <c r="Q12" s="15">
        <f>'Cena na poramnuvanje'!Q12*'Sreden kurs'!$D$4</f>
        <v>0</v>
      </c>
      <c r="R12" s="15">
        <f>'Cena na poramnuvanje'!R12*'Sreden kurs'!$D$4</f>
        <v>0</v>
      </c>
      <c r="S12" s="15">
        <f>'Cena na poramnuvanje'!S12*'Sreden kurs'!$D$4</f>
        <v>0</v>
      </c>
      <c r="T12" s="15">
        <f>'Cena na poramnuvanje'!T12*'Sreden kurs'!$D$4</f>
        <v>0</v>
      </c>
      <c r="U12" s="15">
        <f>'Cena na poramnuvanje'!U12*'Sreden kurs'!$D$4</f>
        <v>0</v>
      </c>
      <c r="V12" s="15">
        <f>'Cena na poramnuvanje'!V12*'Sreden kurs'!$D$4</f>
        <v>4564.6039301083956</v>
      </c>
      <c r="W12" s="15">
        <f>'Cena na poramnuvanje'!W12*'Sreden kurs'!$D$4</f>
        <v>4349.2274258630132</v>
      </c>
      <c r="X12" s="15">
        <f>'Cena na poramnuvanje'!X12*'Sreden kurs'!$D$4</f>
        <v>4068.0566266995888</v>
      </c>
      <c r="Y12" s="15">
        <f>'Cena na poramnuvanje'!Y12*'Sreden kurs'!$D$4</f>
        <v>3522.0324233367878</v>
      </c>
      <c r="Z12" s="16">
        <f>'Cena na poramnuvanje'!Z12*'Sreden kurs'!$D$4</f>
        <v>3367.8741984126987</v>
      </c>
      <c r="AA12" s="17">
        <f>'Cena na poramnuvanje'!AA12*'Sreden kurs'!$D$4</f>
        <v>2536.238515648115</v>
      </c>
    </row>
    <row r="13" spans="2:27" x14ac:dyDescent="0.25">
      <c r="B13" s="70"/>
      <c r="C13" s="10" t="s">
        <v>27</v>
      </c>
      <c r="D13" s="11">
        <f>'Cena na poramnuvanje'!D13*'Sreden kurs'!$D$4</f>
        <v>0</v>
      </c>
      <c r="E13" s="11">
        <f>'Cena na poramnuvanje'!E13*'Sreden kurs'!$D$4</f>
        <v>0</v>
      </c>
      <c r="F13" s="11">
        <f>'Cena na poramnuvanje'!F13*'Sreden kurs'!$D$4</f>
        <v>0</v>
      </c>
      <c r="G13" s="11">
        <f>'Cena na poramnuvanje'!G13*'Sreden kurs'!$D$4</f>
        <v>736.47766400000012</v>
      </c>
      <c r="H13" s="11">
        <f>'Cena na poramnuvanje'!H13*'Sreden kurs'!$D$4</f>
        <v>615.78399999999999</v>
      </c>
      <c r="I13" s="11">
        <f>'Cena na poramnuvanje'!I13*'Sreden kurs'!$D$4</f>
        <v>801.75076799999999</v>
      </c>
      <c r="J13" s="11">
        <f>'Cena na poramnuvanje'!J13*'Sreden kurs'!$D$4</f>
        <v>886.11317600000007</v>
      </c>
      <c r="K13" s="11">
        <f>'Cena na poramnuvanje'!K13*'Sreden kurs'!$D$4</f>
        <v>0</v>
      </c>
      <c r="L13" s="11">
        <f>'Cena na poramnuvanje'!L13*'Sreden kurs'!$D$4</f>
        <v>0</v>
      </c>
      <c r="M13" s="11">
        <f>'Cena na poramnuvanje'!M13*'Sreden kurs'!$D$4</f>
        <v>0</v>
      </c>
      <c r="N13" s="11">
        <f>'Cena na poramnuvanje'!N13*'Sreden kurs'!$D$4</f>
        <v>0</v>
      </c>
      <c r="O13" s="11">
        <f>'Cena na poramnuvanje'!O13*'Sreden kurs'!$D$4</f>
        <v>0</v>
      </c>
      <c r="P13" s="11">
        <f>'Cena na poramnuvanje'!P13*'Sreden kurs'!$D$4</f>
        <v>0</v>
      </c>
      <c r="Q13" s="11">
        <f>'Cena na poramnuvanje'!Q13*'Sreden kurs'!$D$4</f>
        <v>783.62912457142863</v>
      </c>
      <c r="R13" s="11">
        <f>'Cena na poramnuvanje'!R13*'Sreden kurs'!$D$4</f>
        <v>794.05346799999995</v>
      </c>
      <c r="S13" s="11">
        <f>'Cena na poramnuvanje'!S13*'Sreden kurs'!$D$4</f>
        <v>818.33155420584501</v>
      </c>
      <c r="T13" s="11">
        <f>'Cena na poramnuvanje'!T13*'Sreden kurs'!$D$4</f>
        <v>939.47701743999994</v>
      </c>
      <c r="U13" s="11">
        <f>'Cena na poramnuvanje'!U13*'Sreden kurs'!$D$4</f>
        <v>975.19659466666667</v>
      </c>
      <c r="V13" s="11">
        <f>'Cena na poramnuvanje'!V13*'Sreden kurs'!$D$4</f>
        <v>0</v>
      </c>
      <c r="W13" s="11">
        <f>'Cena na poramnuvanje'!W13*'Sreden kurs'!$D$4</f>
        <v>0</v>
      </c>
      <c r="X13" s="11">
        <f>'Cena na poramnuvanje'!X13*'Sreden kurs'!$D$4</f>
        <v>0</v>
      </c>
      <c r="Y13" s="11">
        <f>'Cena na poramnuvanje'!Y13*'Sreden kurs'!$D$4</f>
        <v>0</v>
      </c>
      <c r="Z13" s="11">
        <f>'Cena na poramnuvanje'!Z13*'Sreden kurs'!$D$4</f>
        <v>0</v>
      </c>
      <c r="AA13" s="9">
        <f>'Cena na poramnuvanje'!AA13*'Sreden kurs'!$D$4</f>
        <v>0</v>
      </c>
    </row>
    <row r="14" spans="2:27" x14ac:dyDescent="0.25">
      <c r="B14" s="70"/>
      <c r="C14" s="10" t="s">
        <v>28</v>
      </c>
      <c r="D14" s="11">
        <f>'Cena na poramnuvanje'!D14*'Sreden kurs'!$D$4</f>
        <v>0</v>
      </c>
      <c r="E14" s="11">
        <f>'Cena na poramnuvanje'!E14*'Sreden kurs'!$D$4</f>
        <v>0</v>
      </c>
      <c r="F14" s="11">
        <f>'Cena na poramnuvanje'!F14*'Sreden kurs'!$D$4</f>
        <v>0</v>
      </c>
      <c r="G14" s="11">
        <f>'Cena na poramnuvanje'!G14*'Sreden kurs'!$D$4</f>
        <v>0</v>
      </c>
      <c r="H14" s="11">
        <f>'Cena na poramnuvanje'!H14*'Sreden kurs'!$D$4</f>
        <v>0</v>
      </c>
      <c r="I14" s="11">
        <f>'Cena na poramnuvanje'!I14*'Sreden kurs'!$D$4</f>
        <v>0</v>
      </c>
      <c r="J14" s="11">
        <f>'Cena na poramnuvanje'!J14*'Sreden kurs'!$D$4</f>
        <v>0</v>
      </c>
      <c r="K14" s="11">
        <f>'Cena na poramnuvanje'!K14*'Sreden kurs'!$D$4</f>
        <v>0</v>
      </c>
      <c r="L14" s="11">
        <f>'Cena na poramnuvanje'!L14*'Sreden kurs'!$D$4</f>
        <v>0</v>
      </c>
      <c r="M14" s="11">
        <f>'Cena na poramnuvanje'!M14*'Sreden kurs'!$D$4</f>
        <v>0</v>
      </c>
      <c r="N14" s="11">
        <f>'Cena na poramnuvanje'!N14*'Sreden kurs'!$D$4</f>
        <v>0</v>
      </c>
      <c r="O14" s="11">
        <f>'Cena na poramnuvanje'!O14*'Sreden kurs'!$D$4</f>
        <v>0</v>
      </c>
      <c r="P14" s="11">
        <f>'Cena na poramnuvanje'!P14*'Sreden kurs'!$D$4</f>
        <v>0</v>
      </c>
      <c r="Q14" s="11">
        <f>'Cena na poramnuvanje'!Q14*'Sreden kurs'!$D$4</f>
        <v>0</v>
      </c>
      <c r="R14" s="11">
        <f>'Cena na poramnuvanje'!R14*'Sreden kurs'!$D$4</f>
        <v>0</v>
      </c>
      <c r="S14" s="11">
        <f>'Cena na poramnuvanje'!S14*'Sreden kurs'!$D$4</f>
        <v>0</v>
      </c>
      <c r="T14" s="11">
        <f>'Cena na poramnuvanje'!T14*'Sreden kurs'!$D$4</f>
        <v>0</v>
      </c>
      <c r="U14" s="11">
        <f>'Cena na poramnuvanje'!U14*'Sreden kurs'!$D$4</f>
        <v>0</v>
      </c>
      <c r="V14" s="11">
        <f>'Cena na poramnuvanje'!V14*'Sreden kurs'!$D$4</f>
        <v>0</v>
      </c>
      <c r="W14" s="11">
        <f>'Cena na poramnuvanje'!W14*'Sreden kurs'!$D$4</f>
        <v>0</v>
      </c>
      <c r="X14" s="11">
        <f>'Cena na poramnuvanje'!X14*'Sreden kurs'!$D$4</f>
        <v>0</v>
      </c>
      <c r="Y14" s="11">
        <f>'Cena na poramnuvanje'!Y14*'Sreden kurs'!$D$4</f>
        <v>0</v>
      </c>
      <c r="Z14" s="11">
        <f>'Cena na poramnuvanje'!Z14*'Sreden kurs'!$D$4</f>
        <v>0</v>
      </c>
      <c r="AA14" s="9">
        <f>'Cena na poramnuvanje'!AA14*'Sreden kurs'!$D$4</f>
        <v>0</v>
      </c>
    </row>
    <row r="15" spans="2:27" x14ac:dyDescent="0.25">
      <c r="B15" s="71"/>
      <c r="C15" s="12" t="s">
        <v>29</v>
      </c>
      <c r="D15" s="13">
        <f>'Cena na poramnuvanje'!D15*'Sreden kurs'!$D$4</f>
        <v>0</v>
      </c>
      <c r="E15" s="13">
        <f>'Cena na poramnuvanje'!E15*'Sreden kurs'!$D$4</f>
        <v>0</v>
      </c>
      <c r="F15" s="13">
        <f>'Cena na poramnuvanje'!F15*'Sreden kurs'!$D$4</f>
        <v>0</v>
      </c>
      <c r="G15" s="13">
        <f>'Cena na poramnuvanje'!G15*'Sreden kurs'!$D$4</f>
        <v>0</v>
      </c>
      <c r="H15" s="13">
        <f>'Cena na poramnuvanje'!H15*'Sreden kurs'!$D$4</f>
        <v>0</v>
      </c>
      <c r="I15" s="13">
        <f>'Cena na poramnuvanje'!I15*'Sreden kurs'!$D$4</f>
        <v>0</v>
      </c>
      <c r="J15" s="13">
        <f>'Cena na poramnuvanje'!J15*'Sreden kurs'!$D$4</f>
        <v>0</v>
      </c>
      <c r="K15" s="13">
        <f>'Cena na poramnuvanje'!K15*'Sreden kurs'!$D$4</f>
        <v>0</v>
      </c>
      <c r="L15" s="13">
        <f>'Cena na poramnuvanje'!L15*'Sreden kurs'!$D$4</f>
        <v>0</v>
      </c>
      <c r="M15" s="13">
        <f>'Cena na poramnuvanje'!M15*'Sreden kurs'!$D$4</f>
        <v>0</v>
      </c>
      <c r="N15" s="13">
        <f>'Cena na poramnuvanje'!N15*'Sreden kurs'!$D$4</f>
        <v>0</v>
      </c>
      <c r="O15" s="13">
        <f>'Cena na poramnuvanje'!O15*'Sreden kurs'!$D$4</f>
        <v>0</v>
      </c>
      <c r="P15" s="13">
        <f>'Cena na poramnuvanje'!P15*'Sreden kurs'!$D$4</f>
        <v>0</v>
      </c>
      <c r="Q15" s="13">
        <f>'Cena na poramnuvanje'!Q15*'Sreden kurs'!$D$4</f>
        <v>0</v>
      </c>
      <c r="R15" s="13">
        <f>'Cena na poramnuvanje'!R15*'Sreden kurs'!$D$4</f>
        <v>0</v>
      </c>
      <c r="S15" s="13">
        <f>'Cena na poramnuvanje'!S15*'Sreden kurs'!$D$4</f>
        <v>0</v>
      </c>
      <c r="T15" s="13">
        <f>'Cena na poramnuvanje'!T15*'Sreden kurs'!$D$4</f>
        <v>0</v>
      </c>
      <c r="U15" s="13">
        <f>'Cena na poramnuvanje'!U15*'Sreden kurs'!$D$4</f>
        <v>0</v>
      </c>
      <c r="V15" s="13">
        <f>'Cena na poramnuvanje'!V15*'Sreden kurs'!$D$4</f>
        <v>0</v>
      </c>
      <c r="W15" s="13">
        <f>'Cena na poramnuvanje'!W15*'Sreden kurs'!$D$4</f>
        <v>0</v>
      </c>
      <c r="X15" s="13">
        <f>'Cena na poramnuvanje'!X15*'Sreden kurs'!$D$4</f>
        <v>0</v>
      </c>
      <c r="Y15" s="13">
        <f>'Cena na poramnuvanje'!Y15*'Sreden kurs'!$D$4</f>
        <v>0</v>
      </c>
      <c r="Z15" s="13">
        <f>'Cena na poramnuvanje'!Z15*'Sreden kurs'!$D$4</f>
        <v>0</v>
      </c>
      <c r="AA15" s="14">
        <f>'Cena na poramnuvanje'!AA15*'Sreden kurs'!$D$4</f>
        <v>0</v>
      </c>
    </row>
    <row r="16" spans="2:27" x14ac:dyDescent="0.25">
      <c r="B16" s="69" t="str">
        <f>'Cena na poramnuvanje'!B16:B19</f>
        <v>04.01.2021</v>
      </c>
      <c r="C16" s="7" t="s">
        <v>26</v>
      </c>
      <c r="D16" s="8">
        <f>'Cena na poramnuvanje'!D16*'Sreden kurs'!$D$5</f>
        <v>2369.3261260689656</v>
      </c>
      <c r="E16" s="8">
        <f>'Cena na poramnuvanje'!E16*'Sreden kurs'!$D$5</f>
        <v>1986.0214155294118</v>
      </c>
      <c r="F16" s="15">
        <f>'Cena na poramnuvanje'!F16*'Sreden kurs'!$D$5</f>
        <v>0</v>
      </c>
      <c r="G16" s="15">
        <f>'Cena na poramnuvanje'!G16*'Sreden kurs'!$D$5</f>
        <v>0</v>
      </c>
      <c r="H16" s="15">
        <f>'Cena na poramnuvanje'!H16*'Sreden kurs'!$D$5</f>
        <v>0</v>
      </c>
      <c r="I16" s="15">
        <f>'Cena na poramnuvanje'!I16*'Sreden kurs'!$D$5</f>
        <v>0</v>
      </c>
      <c r="J16" s="15">
        <f>'Cena na poramnuvanje'!J16*'Sreden kurs'!$D$5</f>
        <v>0</v>
      </c>
      <c r="K16" s="15">
        <f>'Cena na poramnuvanje'!K16*'Sreden kurs'!$D$5</f>
        <v>0</v>
      </c>
      <c r="L16" s="15">
        <f>'Cena na poramnuvanje'!L16*'Sreden kurs'!$D$5</f>
        <v>0</v>
      </c>
      <c r="M16" s="15">
        <f>'Cena na poramnuvanje'!M16*'Sreden kurs'!$D$5</f>
        <v>0</v>
      </c>
      <c r="N16" s="15">
        <f>'Cena na poramnuvanje'!N16*'Sreden kurs'!$D$5</f>
        <v>0</v>
      </c>
      <c r="O16" s="15">
        <f>'Cena na poramnuvanje'!O16*'Sreden kurs'!$D$5</f>
        <v>5332.4593234450676</v>
      </c>
      <c r="P16" s="15">
        <f>'Cena na poramnuvanje'!P16*'Sreden kurs'!$D$5</f>
        <v>5163.7928747210881</v>
      </c>
      <c r="Q16" s="15">
        <f>'Cena na poramnuvanje'!Q16*'Sreden kurs'!$D$5</f>
        <v>4957.2646864631915</v>
      </c>
      <c r="R16" s="15">
        <f>'Cena na poramnuvanje'!R16*'Sreden kurs'!$D$5</f>
        <v>4763.7050239999999</v>
      </c>
      <c r="S16" s="15">
        <f>'Cena na poramnuvanje'!S16*'Sreden kurs'!$D$5</f>
        <v>4915.1878879999995</v>
      </c>
      <c r="T16" s="15">
        <f>'Cena na poramnuvanje'!T16*'Sreden kurs'!$D$5</f>
        <v>5434.1684825543853</v>
      </c>
      <c r="U16" s="15">
        <f>'Cena na poramnuvanje'!U16*'Sreden kurs'!$D$5</f>
        <v>5838.8324558700688</v>
      </c>
      <c r="V16" s="15">
        <f>'Cena na poramnuvanje'!V16*'Sreden kurs'!$D$5</f>
        <v>5745.3036139875867</v>
      </c>
      <c r="W16" s="15">
        <f>'Cena na poramnuvanje'!W16*'Sreden kurs'!$D$5</f>
        <v>6010.6676240000006</v>
      </c>
      <c r="X16" s="15">
        <f>'Cena na poramnuvanje'!X16*'Sreden kurs'!$D$5</f>
        <v>0</v>
      </c>
      <c r="Y16" s="15">
        <f>'Cena na poramnuvanje'!Y16*'Sreden kurs'!$D$5</f>
        <v>0</v>
      </c>
      <c r="Z16" s="16">
        <f>'Cena na poramnuvanje'!Z16*'Sreden kurs'!$D$5</f>
        <v>0</v>
      </c>
      <c r="AA16" s="17">
        <f>'Cena na poramnuvanje'!AA16*'Sreden kurs'!$D$5</f>
        <v>0</v>
      </c>
    </row>
    <row r="17" spans="2:27" x14ac:dyDescent="0.25">
      <c r="B17" s="70"/>
      <c r="C17" s="10" t="s">
        <v>27</v>
      </c>
      <c r="D17" s="11">
        <f>'Cena na poramnuvanje'!D17*'Sreden kurs'!$D$5</f>
        <v>0</v>
      </c>
      <c r="E17" s="11">
        <f>'Cena na poramnuvanje'!E17*'Sreden kurs'!$D$5</f>
        <v>0</v>
      </c>
      <c r="F17" s="11">
        <f>'Cena na poramnuvanje'!F17*'Sreden kurs'!$D$5</f>
        <v>652.73104000000001</v>
      </c>
      <c r="G17" s="11">
        <f>'Cena na poramnuvanje'!G17*'Sreden kurs'!$D$5</f>
        <v>646.57320000000004</v>
      </c>
      <c r="H17" s="11">
        <f>'Cena na poramnuvanje'!H17*'Sreden kurs'!$D$5</f>
        <v>829.46104800000012</v>
      </c>
      <c r="I17" s="11">
        <f>'Cena na poramnuvanje'!I17*'Sreden kurs'!$D$5</f>
        <v>729.38866057479743</v>
      </c>
      <c r="J17" s="11">
        <f>'Cena na poramnuvanje'!J17*'Sreden kurs'!$D$5</f>
        <v>895.63535082802548</v>
      </c>
      <c r="K17" s="11">
        <f>'Cena na poramnuvanje'!K17*'Sreden kurs'!$D$5</f>
        <v>1141.0956150280863</v>
      </c>
      <c r="L17" s="11">
        <f>'Cena na poramnuvanje'!L17*'Sreden kurs'!$D$5</f>
        <v>1335.7941389982054</v>
      </c>
      <c r="M17" s="11">
        <f>'Cena na poramnuvanje'!M17*'Sreden kurs'!$D$5</f>
        <v>1382.9539313128678</v>
      </c>
      <c r="N17" s="11">
        <f>'Cena na poramnuvanje'!N17*'Sreden kurs'!$D$5</f>
        <v>1208.168208</v>
      </c>
      <c r="O17" s="11">
        <f>'Cena na poramnuvanje'!O17*'Sreden kurs'!$D$5</f>
        <v>0</v>
      </c>
      <c r="P17" s="11">
        <f>'Cena na poramnuvanje'!P17*'Sreden kurs'!$D$5</f>
        <v>0</v>
      </c>
      <c r="Q17" s="11">
        <f>'Cena na poramnuvanje'!Q17*'Sreden kurs'!$D$5</f>
        <v>0</v>
      </c>
      <c r="R17" s="11">
        <f>'Cena na poramnuvanje'!R17*'Sreden kurs'!$D$5</f>
        <v>0</v>
      </c>
      <c r="S17" s="11">
        <f>'Cena na poramnuvanje'!S17*'Sreden kurs'!$D$5</f>
        <v>0</v>
      </c>
      <c r="T17" s="11">
        <f>'Cena na poramnuvanje'!T17*'Sreden kurs'!$D$5</f>
        <v>0</v>
      </c>
      <c r="U17" s="11">
        <f>'Cena na poramnuvanje'!U17*'Sreden kurs'!$D$5</f>
        <v>0</v>
      </c>
      <c r="V17" s="11">
        <f>'Cena na poramnuvanje'!V17*'Sreden kurs'!$D$5</f>
        <v>0</v>
      </c>
      <c r="W17" s="11">
        <f>'Cena na poramnuvanje'!W17*'Sreden kurs'!$D$5</f>
        <v>0</v>
      </c>
      <c r="X17" s="11">
        <f>'Cena na poramnuvanje'!X17*'Sreden kurs'!$D$5</f>
        <v>1918.16716</v>
      </c>
      <c r="Y17" s="11">
        <f>'Cena na poramnuvanje'!Y17*'Sreden kurs'!$D$5</f>
        <v>1630.5960320000002</v>
      </c>
      <c r="Z17" s="11">
        <f>'Cena na poramnuvanje'!Z17*'Sreden kurs'!$D$5</f>
        <v>1513.597072</v>
      </c>
      <c r="AA17" s="9">
        <f>'Cena na poramnuvanje'!AA17*'Sreden kurs'!$D$5</f>
        <v>1351.64588</v>
      </c>
    </row>
    <row r="18" spans="2:27" x14ac:dyDescent="0.25">
      <c r="B18" s="70"/>
      <c r="C18" s="10" t="s">
        <v>28</v>
      </c>
      <c r="D18" s="11">
        <f>'Cena na poramnuvanje'!D18*'Sreden kurs'!$D$5</f>
        <v>0</v>
      </c>
      <c r="E18" s="11">
        <f>'Cena na poramnuvanje'!E18*'Sreden kurs'!$D$5</f>
        <v>0</v>
      </c>
      <c r="F18" s="11">
        <f>'Cena na poramnuvanje'!F18*'Sreden kurs'!$D$5</f>
        <v>0</v>
      </c>
      <c r="G18" s="11">
        <f>'Cena na poramnuvanje'!G18*'Sreden kurs'!$D$5</f>
        <v>0</v>
      </c>
      <c r="H18" s="11">
        <f>'Cena na poramnuvanje'!H18*'Sreden kurs'!$D$5</f>
        <v>0</v>
      </c>
      <c r="I18" s="11">
        <f>'Cena na poramnuvanje'!I18*'Sreden kurs'!$D$5</f>
        <v>0</v>
      </c>
      <c r="J18" s="11">
        <f>'Cena na poramnuvanje'!J18*'Sreden kurs'!$D$5</f>
        <v>0</v>
      </c>
      <c r="K18" s="11">
        <f>'Cena na poramnuvanje'!K18*'Sreden kurs'!$D$5</f>
        <v>0</v>
      </c>
      <c r="L18" s="11">
        <f>'Cena na poramnuvanje'!L18*'Sreden kurs'!$D$5</f>
        <v>0</v>
      </c>
      <c r="M18" s="11">
        <f>'Cena na poramnuvanje'!M18*'Sreden kurs'!$D$5</f>
        <v>0</v>
      </c>
      <c r="N18" s="11">
        <f>'Cena na poramnuvanje'!N18*'Sreden kurs'!$D$5</f>
        <v>0</v>
      </c>
      <c r="O18" s="11">
        <f>'Cena na poramnuvanje'!O18*'Sreden kurs'!$D$5</f>
        <v>0</v>
      </c>
      <c r="P18" s="11">
        <f>'Cena na poramnuvanje'!P18*'Sreden kurs'!$D$5</f>
        <v>0</v>
      </c>
      <c r="Q18" s="11">
        <f>'Cena na poramnuvanje'!Q18*'Sreden kurs'!$D$5</f>
        <v>0</v>
      </c>
      <c r="R18" s="11">
        <f>'Cena na poramnuvanje'!R18*'Sreden kurs'!$D$5</f>
        <v>0</v>
      </c>
      <c r="S18" s="11">
        <f>'Cena na poramnuvanje'!S18*'Sreden kurs'!$D$5</f>
        <v>0</v>
      </c>
      <c r="T18" s="11">
        <f>'Cena na poramnuvanje'!T18*'Sreden kurs'!$D$5</f>
        <v>0</v>
      </c>
      <c r="U18" s="11">
        <f>'Cena na poramnuvanje'!U18*'Sreden kurs'!$D$5</f>
        <v>0</v>
      </c>
      <c r="V18" s="11">
        <f>'Cena na poramnuvanje'!V18*'Sreden kurs'!$D$5</f>
        <v>0</v>
      </c>
      <c r="W18" s="11">
        <f>'Cena na poramnuvanje'!W18*'Sreden kurs'!$D$5</f>
        <v>0</v>
      </c>
      <c r="X18" s="11">
        <f>'Cena na poramnuvanje'!X18*'Sreden kurs'!$D$5</f>
        <v>0</v>
      </c>
      <c r="Y18" s="11">
        <f>'Cena na poramnuvanje'!Y18*'Sreden kurs'!$D$5</f>
        <v>0</v>
      </c>
      <c r="Z18" s="11">
        <f>'Cena na poramnuvanje'!Z18*'Sreden kurs'!$D$5</f>
        <v>0</v>
      </c>
      <c r="AA18" s="9">
        <f>'Cena na poramnuvanje'!AA18*'Sreden kurs'!$D$5</f>
        <v>0</v>
      </c>
    </row>
    <row r="19" spans="2:27" x14ac:dyDescent="0.25">
      <c r="B19" s="71"/>
      <c r="C19" s="12" t="s">
        <v>29</v>
      </c>
      <c r="D19" s="13">
        <f>'Cena na poramnuvanje'!D19*'Sreden kurs'!$D$5</f>
        <v>0</v>
      </c>
      <c r="E19" s="13">
        <f>'Cena na poramnuvanje'!E19*'Sreden kurs'!$D$5</f>
        <v>0</v>
      </c>
      <c r="F19" s="13">
        <f>'Cena na poramnuvanje'!F19*'Sreden kurs'!$D$5</f>
        <v>0</v>
      </c>
      <c r="G19" s="13">
        <f>'Cena na poramnuvanje'!G19*'Sreden kurs'!$D$5</f>
        <v>0</v>
      </c>
      <c r="H19" s="13">
        <f>'Cena na poramnuvanje'!H19*'Sreden kurs'!$D$5</f>
        <v>0</v>
      </c>
      <c r="I19" s="13">
        <f>'Cena na poramnuvanje'!I19*'Sreden kurs'!$D$5</f>
        <v>0</v>
      </c>
      <c r="J19" s="13">
        <f>'Cena na poramnuvanje'!J19*'Sreden kurs'!$D$5</f>
        <v>0</v>
      </c>
      <c r="K19" s="13">
        <f>'Cena na poramnuvanje'!K19*'Sreden kurs'!$D$5</f>
        <v>0</v>
      </c>
      <c r="L19" s="13">
        <f>'Cena na poramnuvanje'!L19*'Sreden kurs'!$D$5</f>
        <v>0</v>
      </c>
      <c r="M19" s="13">
        <f>'Cena na poramnuvanje'!M19*'Sreden kurs'!$D$5</f>
        <v>0</v>
      </c>
      <c r="N19" s="13">
        <f>'Cena na poramnuvanje'!N19*'Sreden kurs'!$D$5</f>
        <v>0</v>
      </c>
      <c r="O19" s="13">
        <f>'Cena na poramnuvanje'!O19*'Sreden kurs'!$D$5</f>
        <v>0</v>
      </c>
      <c r="P19" s="13">
        <f>'Cena na poramnuvanje'!P19*'Sreden kurs'!$D$5</f>
        <v>0</v>
      </c>
      <c r="Q19" s="13">
        <f>'Cena na poramnuvanje'!Q19*'Sreden kurs'!$D$5</f>
        <v>0</v>
      </c>
      <c r="R19" s="13">
        <f>'Cena na poramnuvanje'!R19*'Sreden kurs'!$D$5</f>
        <v>0</v>
      </c>
      <c r="S19" s="13">
        <f>'Cena na poramnuvanje'!S19*'Sreden kurs'!$D$5</f>
        <v>0</v>
      </c>
      <c r="T19" s="13">
        <f>'Cena na poramnuvanje'!T19*'Sreden kurs'!$D$5</f>
        <v>0</v>
      </c>
      <c r="U19" s="13">
        <f>'Cena na poramnuvanje'!U19*'Sreden kurs'!$D$5</f>
        <v>0</v>
      </c>
      <c r="V19" s="13">
        <f>'Cena na poramnuvanje'!V19*'Sreden kurs'!$D$5</f>
        <v>0</v>
      </c>
      <c r="W19" s="13">
        <f>'Cena na poramnuvanje'!W19*'Sreden kurs'!$D$5</f>
        <v>0</v>
      </c>
      <c r="X19" s="13">
        <f>'Cena na poramnuvanje'!X19*'Sreden kurs'!$D$5</f>
        <v>0</v>
      </c>
      <c r="Y19" s="13">
        <f>'Cena na poramnuvanje'!Y19*'Sreden kurs'!$D$5</f>
        <v>0</v>
      </c>
      <c r="Z19" s="13">
        <f>'Cena na poramnuvanje'!Z19*'Sreden kurs'!$D$5</f>
        <v>0</v>
      </c>
      <c r="AA19" s="14">
        <f>'Cena na poramnuvanje'!AA19*'Sreden kurs'!$D$5</f>
        <v>0</v>
      </c>
    </row>
    <row r="20" spans="2:27" x14ac:dyDescent="0.25">
      <c r="B20" s="69" t="str">
        <f>'Cena na poramnuvanje'!B20:B23</f>
        <v>05.01.2021</v>
      </c>
      <c r="C20" s="7" t="s">
        <v>26</v>
      </c>
      <c r="D20" s="8">
        <f>'Cena na poramnuvanje'!D20*'Sreden kurs'!$D$6</f>
        <v>3114.0847227731956</v>
      </c>
      <c r="E20" s="8">
        <f>'Cena na poramnuvanje'!E20*'Sreden kurs'!$D$6</f>
        <v>2832.3271041091089</v>
      </c>
      <c r="F20" s="15">
        <f>'Cena na poramnuvanje'!F20*'Sreden kurs'!$D$6</f>
        <v>1916.0043109999999</v>
      </c>
      <c r="G20" s="15">
        <f>'Cena na poramnuvanje'!G20*'Sreden kurs'!$D$6</f>
        <v>0</v>
      </c>
      <c r="H20" s="15">
        <f>'Cena na poramnuvanje'!H20*'Sreden kurs'!$D$6</f>
        <v>0</v>
      </c>
      <c r="I20" s="15">
        <f>'Cena na poramnuvanje'!I20*'Sreden kurs'!$D$6</f>
        <v>0</v>
      </c>
      <c r="J20" s="15">
        <f>'Cena na poramnuvanje'!J20*'Sreden kurs'!$D$6</f>
        <v>0</v>
      </c>
      <c r="K20" s="15">
        <f>'Cena na poramnuvanje'!K20*'Sreden kurs'!$D$6</f>
        <v>0</v>
      </c>
      <c r="L20" s="15">
        <f>'Cena na poramnuvanje'!L20*'Sreden kurs'!$D$6</f>
        <v>0</v>
      </c>
      <c r="M20" s="15">
        <f>'Cena na poramnuvanje'!M20*'Sreden kurs'!$D$6</f>
        <v>0</v>
      </c>
      <c r="N20" s="15">
        <f>'Cena na poramnuvanje'!N20*'Sreden kurs'!$D$6</f>
        <v>0</v>
      </c>
      <c r="O20" s="15">
        <f>'Cena na poramnuvanje'!O20*'Sreden kurs'!$D$6</f>
        <v>0</v>
      </c>
      <c r="P20" s="15">
        <f>'Cena na poramnuvanje'!P20*'Sreden kurs'!$D$6</f>
        <v>0</v>
      </c>
      <c r="Q20" s="15">
        <f>'Cena na poramnuvanje'!Q20*'Sreden kurs'!$D$6</f>
        <v>0</v>
      </c>
      <c r="R20" s="15">
        <f>'Cena na poramnuvanje'!R20*'Sreden kurs'!$D$6</f>
        <v>0</v>
      </c>
      <c r="S20" s="15">
        <f>'Cena na poramnuvanje'!S20*'Sreden kurs'!$D$6</f>
        <v>0</v>
      </c>
      <c r="T20" s="15">
        <f>'Cena na poramnuvanje'!T20*'Sreden kurs'!$D$6</f>
        <v>0</v>
      </c>
      <c r="U20" s="15">
        <f>'Cena na poramnuvanje'!U20*'Sreden kurs'!$D$6</f>
        <v>0</v>
      </c>
      <c r="V20" s="15">
        <f>'Cena na poramnuvanje'!V20*'Sreden kurs'!$D$6</f>
        <v>0</v>
      </c>
      <c r="W20" s="15">
        <f>'Cena na poramnuvanje'!W20*'Sreden kurs'!$D$6</f>
        <v>0</v>
      </c>
      <c r="X20" s="15">
        <f>'Cena na poramnuvanje'!X20*'Sreden kurs'!$D$6</f>
        <v>4932.9341759999988</v>
      </c>
      <c r="Y20" s="15">
        <f>'Cena na poramnuvanje'!Y20*'Sreden kurs'!$D$6</f>
        <v>4467.0869740000007</v>
      </c>
      <c r="Z20" s="16">
        <f>'Cena na poramnuvanje'!Z20*'Sreden kurs'!$D$6</f>
        <v>0</v>
      </c>
      <c r="AA20" s="17">
        <f>'Cena na poramnuvanje'!AA20*'Sreden kurs'!$D$6</f>
        <v>0</v>
      </c>
    </row>
    <row r="21" spans="2:27" x14ac:dyDescent="0.25">
      <c r="B21" s="70"/>
      <c r="C21" s="10" t="s">
        <v>27</v>
      </c>
      <c r="D21" s="11">
        <f>'Cena na poramnuvanje'!D21*'Sreden kurs'!$D$6</f>
        <v>0</v>
      </c>
      <c r="E21" s="11">
        <f>'Cena na poramnuvanje'!E21*'Sreden kurs'!$D$6</f>
        <v>0</v>
      </c>
      <c r="F21" s="11">
        <f>'Cena na poramnuvanje'!F21*'Sreden kurs'!$D$6</f>
        <v>0</v>
      </c>
      <c r="G21" s="11">
        <f>'Cena na poramnuvanje'!G21*'Sreden kurs'!$D$6</f>
        <v>606.15521000000001</v>
      </c>
      <c r="H21" s="11">
        <f>'Cena na poramnuvanje'!H21*'Sreden kurs'!$D$6</f>
        <v>915.07898200000011</v>
      </c>
      <c r="I21" s="11">
        <f>'Cena na poramnuvanje'!I21*'Sreden kurs'!$D$6</f>
        <v>1150.7718199999999</v>
      </c>
      <c r="J21" s="11">
        <f>'Cena na poramnuvanje'!J21*'Sreden kurs'!$D$6</f>
        <v>1441.8493980000001</v>
      </c>
      <c r="K21" s="11">
        <f>'Cena na poramnuvanje'!K21*'Sreden kurs'!$D$6</f>
        <v>1220.7032822035385</v>
      </c>
      <c r="L21" s="11">
        <f>'Cena na poramnuvanje'!L21*'Sreden kurs'!$D$6</f>
        <v>1297.8097260473874</v>
      </c>
      <c r="M21" s="11">
        <f>'Cena na poramnuvanje'!M21*'Sreden kurs'!$D$6</f>
        <v>1360.2586541852452</v>
      </c>
      <c r="N21" s="11">
        <f>'Cena na poramnuvanje'!N21*'Sreden kurs'!$D$6</f>
        <v>1330.4398242453121</v>
      </c>
      <c r="O21" s="11">
        <f>'Cena na poramnuvanje'!O21*'Sreden kurs'!$D$6</f>
        <v>1561.7412580310881</v>
      </c>
      <c r="P21" s="11">
        <f>'Cena na poramnuvanje'!P21*'Sreden kurs'!$D$6</f>
        <v>1186.4642080000001</v>
      </c>
      <c r="Q21" s="11">
        <f>'Cena na poramnuvanje'!Q21*'Sreden kurs'!$D$6</f>
        <v>1352.6557492533695</v>
      </c>
      <c r="R21" s="11">
        <f>'Cena na poramnuvanje'!R21*'Sreden kurs'!$D$6</f>
        <v>1145.0575214285716</v>
      </c>
      <c r="S21" s="11">
        <f>'Cena na poramnuvanje'!S21*'Sreden kurs'!$D$6</f>
        <v>1913.2350740000002</v>
      </c>
      <c r="T21" s="11">
        <f>'Cena na poramnuvanje'!T21*'Sreden kurs'!$D$6</f>
        <v>1429.2927625207344</v>
      </c>
      <c r="U21" s="11">
        <f>'Cena na poramnuvanje'!U21*'Sreden kurs'!$D$6</f>
        <v>1304.61832</v>
      </c>
      <c r="V21" s="11">
        <f>'Cena na poramnuvanje'!V21*'Sreden kurs'!$D$6</f>
        <v>1247.387422</v>
      </c>
      <c r="W21" s="11">
        <f>'Cena na poramnuvanje'!W21*'Sreden kurs'!$D$6</f>
        <v>1110.156344</v>
      </c>
      <c r="X21" s="11">
        <f>'Cena na poramnuvanje'!X21*'Sreden kurs'!$D$6</f>
        <v>0</v>
      </c>
      <c r="Y21" s="11">
        <f>'Cena na poramnuvanje'!Y21*'Sreden kurs'!$D$6</f>
        <v>0</v>
      </c>
      <c r="Z21" s="11">
        <f>'Cena na poramnuvanje'!Z21*'Sreden kurs'!$D$6</f>
        <v>1483.0802600000002</v>
      </c>
      <c r="AA21" s="9">
        <f>'Cena na poramnuvanje'!AA21*'Sreden kurs'!$D$6</f>
        <v>888.60548290088639</v>
      </c>
    </row>
    <row r="22" spans="2:27" x14ac:dyDescent="0.25">
      <c r="B22" s="70"/>
      <c r="C22" s="10" t="s">
        <v>28</v>
      </c>
      <c r="D22" s="11">
        <f>'Cena na poramnuvanje'!D22*'Sreden kurs'!$D$6</f>
        <v>0</v>
      </c>
      <c r="E22" s="11">
        <f>'Cena na poramnuvanje'!E22*'Sreden kurs'!$D$6</f>
        <v>0</v>
      </c>
      <c r="F22" s="11">
        <f>'Cena na poramnuvanje'!F22*'Sreden kurs'!$D$6</f>
        <v>0</v>
      </c>
      <c r="G22" s="11">
        <f>'Cena na poramnuvanje'!G22*'Sreden kurs'!$D$6</f>
        <v>0</v>
      </c>
      <c r="H22" s="11">
        <f>'Cena na poramnuvanje'!H22*'Sreden kurs'!$D$6</f>
        <v>0</v>
      </c>
      <c r="I22" s="11">
        <f>'Cena na poramnuvanje'!I22*'Sreden kurs'!$D$6</f>
        <v>0</v>
      </c>
      <c r="J22" s="11">
        <f>'Cena na poramnuvanje'!J22*'Sreden kurs'!$D$6</f>
        <v>0</v>
      </c>
      <c r="K22" s="11">
        <f>'Cena na poramnuvanje'!K22*'Sreden kurs'!$D$6</f>
        <v>0</v>
      </c>
      <c r="L22" s="11">
        <f>'Cena na poramnuvanje'!L22*'Sreden kurs'!$D$6</f>
        <v>0</v>
      </c>
      <c r="M22" s="11">
        <f>'Cena na poramnuvanje'!M22*'Sreden kurs'!$D$6</f>
        <v>0</v>
      </c>
      <c r="N22" s="11">
        <f>'Cena na poramnuvanje'!N22*'Sreden kurs'!$D$6</f>
        <v>0</v>
      </c>
      <c r="O22" s="11">
        <f>'Cena na poramnuvanje'!O22*'Sreden kurs'!$D$6</f>
        <v>0</v>
      </c>
      <c r="P22" s="11">
        <f>'Cena na poramnuvanje'!P22*'Sreden kurs'!$D$6</f>
        <v>0</v>
      </c>
      <c r="Q22" s="11">
        <f>'Cena na poramnuvanje'!Q22*'Sreden kurs'!$D$6</f>
        <v>0</v>
      </c>
      <c r="R22" s="11">
        <f>'Cena na poramnuvanje'!R22*'Sreden kurs'!$D$6</f>
        <v>0</v>
      </c>
      <c r="S22" s="11">
        <f>'Cena na poramnuvanje'!S22*'Sreden kurs'!$D$6</f>
        <v>0</v>
      </c>
      <c r="T22" s="11">
        <f>'Cena na poramnuvanje'!T22*'Sreden kurs'!$D$6</f>
        <v>0</v>
      </c>
      <c r="U22" s="11">
        <f>'Cena na poramnuvanje'!U22*'Sreden kurs'!$D$6</f>
        <v>0</v>
      </c>
      <c r="V22" s="11">
        <f>'Cena na poramnuvanje'!V22*'Sreden kurs'!$D$6</f>
        <v>0</v>
      </c>
      <c r="W22" s="11">
        <f>'Cena na poramnuvanje'!W22*'Sreden kurs'!$D$6</f>
        <v>0</v>
      </c>
      <c r="X22" s="11">
        <f>'Cena na poramnuvanje'!X22*'Sreden kurs'!$D$6</f>
        <v>0</v>
      </c>
      <c r="Y22" s="11">
        <f>'Cena na poramnuvanje'!Y22*'Sreden kurs'!$D$6</f>
        <v>0</v>
      </c>
      <c r="Z22" s="11">
        <f>'Cena na poramnuvanje'!Z22*'Sreden kurs'!$D$6</f>
        <v>0</v>
      </c>
      <c r="AA22" s="9">
        <f>'Cena na poramnuvanje'!AA22*'Sreden kurs'!$D$6</f>
        <v>0</v>
      </c>
    </row>
    <row r="23" spans="2:27" x14ac:dyDescent="0.25">
      <c r="B23" s="71"/>
      <c r="C23" s="12" t="s">
        <v>29</v>
      </c>
      <c r="D23" s="13">
        <f>'Cena na poramnuvanje'!D23*'Sreden kurs'!$D$6</f>
        <v>0</v>
      </c>
      <c r="E23" s="13">
        <f>'Cena na poramnuvanje'!E23*'Sreden kurs'!$D$6</f>
        <v>0</v>
      </c>
      <c r="F23" s="13">
        <f>'Cena na poramnuvanje'!F23*'Sreden kurs'!$D$6</f>
        <v>0</v>
      </c>
      <c r="G23" s="13">
        <f>'Cena na poramnuvanje'!G23*'Sreden kurs'!$D$6</f>
        <v>0</v>
      </c>
      <c r="H23" s="13">
        <f>'Cena na poramnuvanje'!H23*'Sreden kurs'!$D$6</f>
        <v>0</v>
      </c>
      <c r="I23" s="13">
        <f>'Cena na poramnuvanje'!I23*'Sreden kurs'!$D$6</f>
        <v>0</v>
      </c>
      <c r="J23" s="13">
        <f>'Cena na poramnuvanje'!J23*'Sreden kurs'!$D$6</f>
        <v>0</v>
      </c>
      <c r="K23" s="13">
        <f>'Cena na poramnuvanje'!K23*'Sreden kurs'!$D$6</f>
        <v>0</v>
      </c>
      <c r="L23" s="13">
        <f>'Cena na poramnuvanje'!L23*'Sreden kurs'!$D$6</f>
        <v>0</v>
      </c>
      <c r="M23" s="13">
        <f>'Cena na poramnuvanje'!M23*'Sreden kurs'!$D$6</f>
        <v>0</v>
      </c>
      <c r="N23" s="13">
        <f>'Cena na poramnuvanje'!N23*'Sreden kurs'!$D$6</f>
        <v>0</v>
      </c>
      <c r="O23" s="13">
        <f>'Cena na poramnuvanje'!O23*'Sreden kurs'!$D$6</f>
        <v>0</v>
      </c>
      <c r="P23" s="13">
        <f>'Cena na poramnuvanje'!P23*'Sreden kurs'!$D$6</f>
        <v>0</v>
      </c>
      <c r="Q23" s="13">
        <f>'Cena na poramnuvanje'!Q23*'Sreden kurs'!$D$6</f>
        <v>0</v>
      </c>
      <c r="R23" s="13">
        <f>'Cena na poramnuvanje'!R23*'Sreden kurs'!$D$6</f>
        <v>0</v>
      </c>
      <c r="S23" s="13">
        <f>'Cena na poramnuvanje'!S23*'Sreden kurs'!$D$6</f>
        <v>0</v>
      </c>
      <c r="T23" s="13">
        <f>'Cena na poramnuvanje'!T23*'Sreden kurs'!$D$6</f>
        <v>0</v>
      </c>
      <c r="U23" s="13">
        <f>'Cena na poramnuvanje'!U23*'Sreden kurs'!$D$6</f>
        <v>0</v>
      </c>
      <c r="V23" s="13">
        <f>'Cena na poramnuvanje'!V23*'Sreden kurs'!$D$6</f>
        <v>0</v>
      </c>
      <c r="W23" s="13">
        <f>'Cena na poramnuvanje'!W23*'Sreden kurs'!$D$6</f>
        <v>0</v>
      </c>
      <c r="X23" s="13">
        <f>'Cena na poramnuvanje'!X23*'Sreden kurs'!$D$6</f>
        <v>0</v>
      </c>
      <c r="Y23" s="13">
        <f>'Cena na poramnuvanje'!Y23*'Sreden kurs'!$D$6</f>
        <v>0</v>
      </c>
      <c r="Z23" s="13">
        <f>'Cena na poramnuvanje'!Z23*'Sreden kurs'!$D$6</f>
        <v>0</v>
      </c>
      <c r="AA23" s="14">
        <f>'Cena na poramnuvanje'!AA23*'Sreden kurs'!$D$6</f>
        <v>0</v>
      </c>
    </row>
    <row r="24" spans="2:27" x14ac:dyDescent="0.25">
      <c r="B24" s="69" t="str">
        <f>'Cena na poramnuvanje'!B24:B27</f>
        <v>06.01.2021</v>
      </c>
      <c r="C24" s="7" t="s">
        <v>26</v>
      </c>
      <c r="D24" s="8">
        <f>'Cena na poramnuvanje'!D24*'Sreden kurs'!$D$7</f>
        <v>3645.7370518446605</v>
      </c>
      <c r="E24" s="8">
        <f>'Cena na poramnuvanje'!E24*'Sreden kurs'!$D$7</f>
        <v>3015.7511104393675</v>
      </c>
      <c r="F24" s="15">
        <f>'Cena na poramnuvanje'!F24*'Sreden kurs'!$D$7</f>
        <v>0</v>
      </c>
      <c r="G24" s="15">
        <f>'Cena na poramnuvanje'!G24*'Sreden kurs'!$D$7</f>
        <v>0</v>
      </c>
      <c r="H24" s="15">
        <f>'Cena na poramnuvanje'!H24*'Sreden kurs'!$D$7</f>
        <v>0</v>
      </c>
      <c r="I24" s="15">
        <f>'Cena na poramnuvanje'!I24*'Sreden kurs'!$D$7</f>
        <v>0</v>
      </c>
      <c r="J24" s="15">
        <f>'Cena na poramnuvanje'!J24*'Sreden kurs'!$D$7</f>
        <v>0</v>
      </c>
      <c r="K24" s="15">
        <f>'Cena na poramnuvanje'!K24*'Sreden kurs'!$D$7</f>
        <v>0</v>
      </c>
      <c r="L24" s="15">
        <f>'Cena na poramnuvanje'!L24*'Sreden kurs'!$D$7</f>
        <v>0</v>
      </c>
      <c r="M24" s="15">
        <f>'Cena na poramnuvanje'!M24*'Sreden kurs'!$D$7</f>
        <v>0</v>
      </c>
      <c r="N24" s="15">
        <f>'Cena na poramnuvanje'!N24*'Sreden kurs'!$D$7</f>
        <v>0</v>
      </c>
      <c r="O24" s="15">
        <f>'Cena na poramnuvanje'!O24*'Sreden kurs'!$D$7</f>
        <v>0</v>
      </c>
      <c r="P24" s="15">
        <f>'Cena na poramnuvanje'!P24*'Sreden kurs'!$D$7</f>
        <v>5544.4053000000004</v>
      </c>
      <c r="Q24" s="15">
        <f>'Cena na poramnuvanje'!Q24*'Sreden kurs'!$D$7</f>
        <v>5532.7199199999995</v>
      </c>
      <c r="R24" s="15">
        <f>'Cena na poramnuvanje'!R24*'Sreden kurs'!$D$7</f>
        <v>4752.6708545874217</v>
      </c>
      <c r="S24" s="15">
        <f>'Cena na poramnuvanje'!S24*'Sreden kurs'!$D$7</f>
        <v>4860.2969269230771</v>
      </c>
      <c r="T24" s="15">
        <f>'Cena na poramnuvanje'!T24*'Sreden kurs'!$D$7</f>
        <v>5115.0851623529416</v>
      </c>
      <c r="U24" s="15">
        <f>'Cena na poramnuvanje'!U24*'Sreden kurs'!$D$7</f>
        <v>0</v>
      </c>
      <c r="V24" s="15">
        <f>'Cena na poramnuvanje'!V24*'Sreden kurs'!$D$7</f>
        <v>0</v>
      </c>
      <c r="W24" s="15">
        <f>'Cena na poramnuvanje'!W24*'Sreden kurs'!$D$7</f>
        <v>0</v>
      </c>
      <c r="X24" s="15">
        <f>'Cena na poramnuvanje'!X24*'Sreden kurs'!$D$7</f>
        <v>0</v>
      </c>
      <c r="Y24" s="15">
        <f>'Cena na poramnuvanje'!Y24*'Sreden kurs'!$D$7</f>
        <v>0</v>
      </c>
      <c r="Z24" s="16">
        <f>'Cena na poramnuvanje'!Z24*'Sreden kurs'!$D$7</f>
        <v>0</v>
      </c>
      <c r="AA24" s="17">
        <f>'Cena na poramnuvanje'!AA24*'Sreden kurs'!$D$7</f>
        <v>0</v>
      </c>
    </row>
    <row r="25" spans="2:27" x14ac:dyDescent="0.25">
      <c r="B25" s="70"/>
      <c r="C25" s="10" t="s">
        <v>27</v>
      </c>
      <c r="D25" s="11">
        <f>'Cena na poramnuvanje'!D25*'Sreden kurs'!$D$7</f>
        <v>0</v>
      </c>
      <c r="E25" s="11">
        <f>'Cena na poramnuvanje'!E25*'Sreden kurs'!$D$7</f>
        <v>0</v>
      </c>
      <c r="F25" s="11">
        <f>'Cena na poramnuvanje'!F25*'Sreden kurs'!$D$7</f>
        <v>932.37032000000011</v>
      </c>
      <c r="G25" s="11">
        <f>'Cena na poramnuvanje'!G25*'Sreden kurs'!$D$7</f>
        <v>458.44490221592059</v>
      </c>
      <c r="H25" s="11">
        <f>'Cena na poramnuvanje'!H25*'Sreden kurs'!$D$7</f>
        <v>661.7280939089278</v>
      </c>
      <c r="I25" s="11">
        <f>'Cena na poramnuvanje'!I25*'Sreden kurs'!$D$7</f>
        <v>901.45673312010456</v>
      </c>
      <c r="J25" s="11">
        <f>'Cena na poramnuvanje'!J25*'Sreden kurs'!$D$7</f>
        <v>966.17434030026106</v>
      </c>
      <c r="K25" s="11">
        <f>'Cena na poramnuvanje'!K25*'Sreden kurs'!$D$7</f>
        <v>1075.4608250261097</v>
      </c>
      <c r="L25" s="11">
        <f>'Cena na poramnuvanje'!L25*'Sreden kurs'!$D$7</f>
        <v>1189.2788670365535</v>
      </c>
      <c r="M25" s="11">
        <f>'Cena na poramnuvanje'!M25*'Sreden kurs'!$D$7</f>
        <v>1265.9235265665798</v>
      </c>
      <c r="N25" s="11">
        <f>'Cena na poramnuvanje'!N25*'Sreden kurs'!$D$7</f>
        <v>1369.8058003621002</v>
      </c>
      <c r="O25" s="11">
        <f>'Cena na poramnuvanje'!O25*'Sreden kurs'!$D$7</f>
        <v>1168.8455100000001</v>
      </c>
      <c r="P25" s="11">
        <f>'Cena na poramnuvanje'!P25*'Sreden kurs'!$D$7</f>
        <v>0</v>
      </c>
      <c r="Q25" s="11">
        <f>'Cena na poramnuvanje'!Q25*'Sreden kurs'!$D$7</f>
        <v>0</v>
      </c>
      <c r="R25" s="11">
        <f>'Cena na poramnuvanje'!R25*'Sreden kurs'!$D$7</f>
        <v>0</v>
      </c>
      <c r="S25" s="11">
        <f>'Cena na poramnuvanje'!S25*'Sreden kurs'!$D$7</f>
        <v>0</v>
      </c>
      <c r="T25" s="11">
        <f>'Cena na poramnuvanje'!T25*'Sreden kurs'!$D$7</f>
        <v>0</v>
      </c>
      <c r="U25" s="11">
        <f>'Cena na poramnuvanje'!U25*'Sreden kurs'!$D$7</f>
        <v>1381.1215251718495</v>
      </c>
      <c r="V25" s="11">
        <f>'Cena na poramnuvanje'!V25*'Sreden kurs'!$D$7</f>
        <v>1302.307575432774</v>
      </c>
      <c r="W25" s="11">
        <f>'Cena na poramnuvanje'!W25*'Sreden kurs'!$D$7</f>
        <v>1262.5021849427169</v>
      </c>
      <c r="X25" s="11">
        <f>'Cena na poramnuvanje'!X25*'Sreden kurs'!$D$7</f>
        <v>1205.881226788631</v>
      </c>
      <c r="Y25" s="11">
        <f>'Cena na poramnuvanje'!Y25*'Sreden kurs'!$D$7</f>
        <v>1104.6743549532107</v>
      </c>
      <c r="Z25" s="11">
        <f>'Cena na poramnuvanje'!Z25*'Sreden kurs'!$D$7</f>
        <v>1042.5732081641961</v>
      </c>
      <c r="AA25" s="9">
        <f>'Cena na poramnuvanje'!AA25*'Sreden kurs'!$D$7</f>
        <v>989.0355628107045</v>
      </c>
    </row>
    <row r="26" spans="2:27" x14ac:dyDescent="0.25">
      <c r="B26" s="70"/>
      <c r="C26" s="10" t="s">
        <v>28</v>
      </c>
      <c r="D26" s="11">
        <f>'Cena na poramnuvanje'!D26*'Sreden kurs'!$D$7</f>
        <v>0</v>
      </c>
      <c r="E26" s="11">
        <f>'Cena na poramnuvanje'!E26*'Sreden kurs'!$D$7</f>
        <v>0</v>
      </c>
      <c r="F26" s="11">
        <f>'Cena na poramnuvanje'!F26*'Sreden kurs'!$D$7</f>
        <v>0</v>
      </c>
      <c r="G26" s="11">
        <f>'Cena na poramnuvanje'!G26*'Sreden kurs'!$D$7</f>
        <v>0</v>
      </c>
      <c r="H26" s="11">
        <f>'Cena na poramnuvanje'!H26*'Sreden kurs'!$D$7</f>
        <v>0</v>
      </c>
      <c r="I26" s="11">
        <f>'Cena na poramnuvanje'!I26*'Sreden kurs'!$D$7</f>
        <v>0</v>
      </c>
      <c r="J26" s="11">
        <f>'Cena na poramnuvanje'!J26*'Sreden kurs'!$D$7</f>
        <v>0</v>
      </c>
      <c r="K26" s="11">
        <f>'Cena na poramnuvanje'!K26*'Sreden kurs'!$D$7</f>
        <v>0</v>
      </c>
      <c r="L26" s="11">
        <f>'Cena na poramnuvanje'!L26*'Sreden kurs'!$D$7</f>
        <v>0</v>
      </c>
      <c r="M26" s="11">
        <f>'Cena na poramnuvanje'!M26*'Sreden kurs'!$D$7</f>
        <v>0</v>
      </c>
      <c r="N26" s="11">
        <f>'Cena na poramnuvanje'!N26*'Sreden kurs'!$D$7</f>
        <v>0</v>
      </c>
      <c r="O26" s="11">
        <f>'Cena na poramnuvanje'!O26*'Sreden kurs'!$D$7</f>
        <v>0</v>
      </c>
      <c r="P26" s="11">
        <f>'Cena na poramnuvanje'!P26*'Sreden kurs'!$D$7</f>
        <v>0</v>
      </c>
      <c r="Q26" s="11">
        <f>'Cena na poramnuvanje'!Q26*'Sreden kurs'!$D$7</f>
        <v>0</v>
      </c>
      <c r="R26" s="11">
        <f>'Cena na poramnuvanje'!R26*'Sreden kurs'!$D$7</f>
        <v>0</v>
      </c>
      <c r="S26" s="11">
        <f>'Cena na poramnuvanje'!S26*'Sreden kurs'!$D$7</f>
        <v>0</v>
      </c>
      <c r="T26" s="11">
        <f>'Cena na poramnuvanje'!T26*'Sreden kurs'!$D$7</f>
        <v>0</v>
      </c>
      <c r="U26" s="11">
        <f>'Cena na poramnuvanje'!U26*'Sreden kurs'!$D$7</f>
        <v>0</v>
      </c>
      <c r="V26" s="11">
        <f>'Cena na poramnuvanje'!V26*'Sreden kurs'!$D$7</f>
        <v>0</v>
      </c>
      <c r="W26" s="11">
        <f>'Cena na poramnuvanje'!W26*'Sreden kurs'!$D$7</f>
        <v>0</v>
      </c>
      <c r="X26" s="11">
        <f>'Cena na poramnuvanje'!X26*'Sreden kurs'!$D$7</f>
        <v>0</v>
      </c>
      <c r="Y26" s="11">
        <f>'Cena na poramnuvanje'!Y26*'Sreden kurs'!$D$7</f>
        <v>0</v>
      </c>
      <c r="Z26" s="11">
        <f>'Cena na poramnuvanje'!Z26*'Sreden kurs'!$D$7</f>
        <v>0</v>
      </c>
      <c r="AA26" s="9">
        <f>'Cena na poramnuvanje'!AA26*'Sreden kurs'!$D$7</f>
        <v>0</v>
      </c>
    </row>
    <row r="27" spans="2:27" x14ac:dyDescent="0.25">
      <c r="B27" s="71"/>
      <c r="C27" s="12" t="s">
        <v>29</v>
      </c>
      <c r="D27" s="13">
        <f>'Cena na poramnuvanje'!D27*'Sreden kurs'!$D$7</f>
        <v>0</v>
      </c>
      <c r="E27" s="13">
        <f>'Cena na poramnuvanje'!E27*'Sreden kurs'!$D$7</f>
        <v>0</v>
      </c>
      <c r="F27" s="13">
        <f>'Cena na poramnuvanje'!F27*'Sreden kurs'!$D$7</f>
        <v>0</v>
      </c>
      <c r="G27" s="13">
        <f>'Cena na poramnuvanje'!G27*'Sreden kurs'!$D$7</f>
        <v>0</v>
      </c>
      <c r="H27" s="13">
        <f>'Cena na poramnuvanje'!H27*'Sreden kurs'!$D$7</f>
        <v>0</v>
      </c>
      <c r="I27" s="13">
        <f>'Cena na poramnuvanje'!I27*'Sreden kurs'!$D$7</f>
        <v>0</v>
      </c>
      <c r="J27" s="13">
        <f>'Cena na poramnuvanje'!J27*'Sreden kurs'!$D$7</f>
        <v>0</v>
      </c>
      <c r="K27" s="13">
        <f>'Cena na poramnuvanje'!K27*'Sreden kurs'!$D$7</f>
        <v>0</v>
      </c>
      <c r="L27" s="13">
        <f>'Cena na poramnuvanje'!L27*'Sreden kurs'!$D$7</f>
        <v>0</v>
      </c>
      <c r="M27" s="13">
        <f>'Cena na poramnuvanje'!M27*'Sreden kurs'!$D$7</f>
        <v>0</v>
      </c>
      <c r="N27" s="13">
        <f>'Cena na poramnuvanje'!N27*'Sreden kurs'!$D$7</f>
        <v>0</v>
      </c>
      <c r="O27" s="13">
        <f>'Cena na poramnuvanje'!O27*'Sreden kurs'!$D$7</f>
        <v>0</v>
      </c>
      <c r="P27" s="13">
        <f>'Cena na poramnuvanje'!P27*'Sreden kurs'!$D$7</f>
        <v>0</v>
      </c>
      <c r="Q27" s="13">
        <f>'Cena na poramnuvanje'!Q27*'Sreden kurs'!$D$7</f>
        <v>0</v>
      </c>
      <c r="R27" s="13">
        <f>'Cena na poramnuvanje'!R27*'Sreden kurs'!$D$7</f>
        <v>0</v>
      </c>
      <c r="S27" s="13">
        <f>'Cena na poramnuvanje'!S27*'Sreden kurs'!$D$7</f>
        <v>0</v>
      </c>
      <c r="T27" s="13">
        <f>'Cena na poramnuvanje'!T27*'Sreden kurs'!$D$7</f>
        <v>0</v>
      </c>
      <c r="U27" s="13">
        <f>'Cena na poramnuvanje'!U27*'Sreden kurs'!$D$7</f>
        <v>0</v>
      </c>
      <c r="V27" s="13">
        <f>'Cena na poramnuvanje'!V27*'Sreden kurs'!$D$7</f>
        <v>0</v>
      </c>
      <c r="W27" s="13">
        <f>'Cena na poramnuvanje'!W27*'Sreden kurs'!$D$7</f>
        <v>0</v>
      </c>
      <c r="X27" s="13">
        <f>'Cena na poramnuvanje'!X27*'Sreden kurs'!$D$7</f>
        <v>0</v>
      </c>
      <c r="Y27" s="13">
        <f>'Cena na poramnuvanje'!Y27*'Sreden kurs'!$D$7</f>
        <v>0</v>
      </c>
      <c r="Z27" s="13">
        <f>'Cena na poramnuvanje'!Z27*'Sreden kurs'!$D$7</f>
        <v>0</v>
      </c>
      <c r="AA27" s="14">
        <f>'Cena na poramnuvanje'!AA27*'Sreden kurs'!$D$7</f>
        <v>0</v>
      </c>
    </row>
    <row r="28" spans="2:27" x14ac:dyDescent="0.25">
      <c r="B28" s="69" t="str">
        <f>'Cena na poramnuvanje'!B28:B31</f>
        <v>07.01.2021</v>
      </c>
      <c r="C28" s="7" t="s">
        <v>26</v>
      </c>
      <c r="D28" s="8">
        <f>'Cena na poramnuvanje'!D28*'Sreden kurs'!$D$8</f>
        <v>0</v>
      </c>
      <c r="E28" s="8">
        <f>'Cena na poramnuvanje'!E28*'Sreden kurs'!$D$8</f>
        <v>0</v>
      </c>
      <c r="F28" s="15">
        <f>'Cena na poramnuvanje'!F28*'Sreden kurs'!$D$8</f>
        <v>0</v>
      </c>
      <c r="G28" s="15">
        <f>'Cena na poramnuvanje'!G28*'Sreden kurs'!$D$8</f>
        <v>0</v>
      </c>
      <c r="H28" s="15">
        <f>'Cena na poramnuvanje'!H28*'Sreden kurs'!$D$8</f>
        <v>0</v>
      </c>
      <c r="I28" s="15">
        <f>'Cena na poramnuvanje'!I28*'Sreden kurs'!$D$8</f>
        <v>0</v>
      </c>
      <c r="J28" s="15">
        <f>'Cena na poramnuvanje'!J28*'Sreden kurs'!$D$8</f>
        <v>0</v>
      </c>
      <c r="K28" s="15">
        <f>'Cena na poramnuvanje'!K28*'Sreden kurs'!$D$8</f>
        <v>0</v>
      </c>
      <c r="L28" s="15">
        <f>'Cena na poramnuvanje'!L28*'Sreden kurs'!$D$8</f>
        <v>0</v>
      </c>
      <c r="M28" s="15">
        <f>'Cena na poramnuvanje'!M28*'Sreden kurs'!$D$8</f>
        <v>0</v>
      </c>
      <c r="N28" s="15">
        <f>'Cena na poramnuvanje'!N28*'Sreden kurs'!$D$8</f>
        <v>0</v>
      </c>
      <c r="O28" s="15">
        <f>'Cena na poramnuvanje'!O28*'Sreden kurs'!$D$8</f>
        <v>0</v>
      </c>
      <c r="P28" s="15">
        <f>'Cena na poramnuvanje'!P28*'Sreden kurs'!$D$8</f>
        <v>7289.2170400000005</v>
      </c>
      <c r="Q28" s="15">
        <f>'Cena na poramnuvanje'!Q28*'Sreden kurs'!$D$8</f>
        <v>6612.4101206896548</v>
      </c>
      <c r="R28" s="15">
        <f>'Cena na poramnuvanje'!R28*'Sreden kurs'!$D$8</f>
        <v>6276.2790999999997</v>
      </c>
      <c r="S28" s="15">
        <f>'Cena na poramnuvanje'!S28*'Sreden kurs'!$D$8</f>
        <v>6396.2080000000005</v>
      </c>
      <c r="T28" s="15">
        <f>'Cena na poramnuvanje'!T28*'Sreden kurs'!$D$8</f>
        <v>0</v>
      </c>
      <c r="U28" s="15">
        <f>'Cena na poramnuvanje'!U28*'Sreden kurs'!$D$8</f>
        <v>0</v>
      </c>
      <c r="V28" s="15">
        <f>'Cena na poramnuvanje'!V28*'Sreden kurs'!$D$8</f>
        <v>0</v>
      </c>
      <c r="W28" s="15">
        <f>'Cena na poramnuvanje'!W28*'Sreden kurs'!$D$8</f>
        <v>0</v>
      </c>
      <c r="X28" s="15">
        <f>'Cena na poramnuvanje'!X28*'Sreden kurs'!$D$8</f>
        <v>0</v>
      </c>
      <c r="Y28" s="15">
        <f>'Cena na poramnuvanje'!Y28*'Sreden kurs'!$D$8</f>
        <v>0</v>
      </c>
      <c r="Z28" s="16">
        <f>'Cena na poramnuvanje'!Z28*'Sreden kurs'!$D$8</f>
        <v>0</v>
      </c>
      <c r="AA28" s="17">
        <f>'Cena na poramnuvanje'!AA28*'Sreden kurs'!$D$8</f>
        <v>0</v>
      </c>
    </row>
    <row r="29" spans="2:27" x14ac:dyDescent="0.25">
      <c r="B29" s="70"/>
      <c r="C29" s="10" t="s">
        <v>27</v>
      </c>
      <c r="D29" s="11">
        <f>'Cena na poramnuvanje'!D29*'Sreden kurs'!$D$8</f>
        <v>759.0213788546256</v>
      </c>
      <c r="E29" s="11">
        <f>'Cena na poramnuvanje'!E29*'Sreden kurs'!$D$8</f>
        <v>570.65372965517247</v>
      </c>
      <c r="F29" s="11">
        <f>'Cena na poramnuvanje'!F29*'Sreden kurs'!$D$8</f>
        <v>477.96828156479216</v>
      </c>
      <c r="G29" s="11">
        <f>'Cena na poramnuvanje'!G29*'Sreden kurs'!$D$8</f>
        <v>483.08843584352081</v>
      </c>
      <c r="H29" s="11">
        <f>'Cena na poramnuvanje'!H29*'Sreden kurs'!$D$8</f>
        <v>604.63843032594525</v>
      </c>
      <c r="I29" s="11">
        <f>'Cena na poramnuvanje'!I29*'Sreden kurs'!$D$8</f>
        <v>985.83946709046461</v>
      </c>
      <c r="J29" s="11">
        <f>'Cena na poramnuvanje'!J29*'Sreden kurs'!$D$8</f>
        <v>1307.8247422167888</v>
      </c>
      <c r="K29" s="11">
        <f>'Cena na poramnuvanje'!K29*'Sreden kurs'!$D$8</f>
        <v>1508.2591713428944</v>
      </c>
      <c r="L29" s="11">
        <f>'Cena na poramnuvanje'!L29*'Sreden kurs'!$D$8</f>
        <v>1658.3592895551571</v>
      </c>
      <c r="M29" s="11">
        <f>'Cena na poramnuvanje'!M29*'Sreden kurs'!$D$8</f>
        <v>1682.4870404954368</v>
      </c>
      <c r="N29" s="11">
        <f>'Cena na poramnuvanje'!N29*'Sreden kurs'!$D$8</f>
        <v>1636.6650511427101</v>
      </c>
      <c r="O29" s="11">
        <f>'Cena na poramnuvanje'!O29*'Sreden kurs'!$D$8</f>
        <v>1476.048</v>
      </c>
      <c r="P29" s="11">
        <f>'Cena na poramnuvanje'!P29*'Sreden kurs'!$D$8</f>
        <v>0</v>
      </c>
      <c r="Q29" s="11">
        <f>'Cena na poramnuvanje'!Q29*'Sreden kurs'!$D$8</f>
        <v>0</v>
      </c>
      <c r="R29" s="11">
        <f>'Cena na poramnuvanje'!R29*'Sreden kurs'!$D$8</f>
        <v>0</v>
      </c>
      <c r="S29" s="11">
        <f>'Cena na poramnuvanje'!S29*'Sreden kurs'!$D$8</f>
        <v>0</v>
      </c>
      <c r="T29" s="11">
        <f>'Cena na poramnuvanje'!T29*'Sreden kurs'!$D$8</f>
        <v>1756.7653242105266</v>
      </c>
      <c r="U29" s="11">
        <f>'Cena na poramnuvanje'!U29*'Sreden kurs'!$D$8</f>
        <v>1969.9071087170335</v>
      </c>
      <c r="V29" s="11">
        <f>'Cena na poramnuvanje'!V29*'Sreden kurs'!$D$8</f>
        <v>1917.9158331650174</v>
      </c>
      <c r="W29" s="11">
        <f>'Cena na poramnuvanje'!W29*'Sreden kurs'!$D$8</f>
        <v>1713.8680460460459</v>
      </c>
      <c r="X29" s="11">
        <f>'Cena na poramnuvanje'!X29*'Sreden kurs'!$D$8</f>
        <v>1423.1554561286002</v>
      </c>
      <c r="Y29" s="11">
        <f>'Cena na poramnuvanje'!Y29*'Sreden kurs'!$D$8</f>
        <v>1242.2962612803201</v>
      </c>
      <c r="Z29" s="11">
        <f>'Cena na poramnuvanje'!Z29*'Sreden kurs'!$D$8</f>
        <v>1280.8006285519591</v>
      </c>
      <c r="AA29" s="9">
        <f>'Cena na poramnuvanje'!AA29*'Sreden kurs'!$D$8</f>
        <v>1008.619135298889</v>
      </c>
    </row>
    <row r="30" spans="2:27" x14ac:dyDescent="0.25">
      <c r="B30" s="70"/>
      <c r="C30" s="10" t="s">
        <v>28</v>
      </c>
      <c r="D30" s="11">
        <f>'Cena na poramnuvanje'!D30*'Sreden kurs'!$D$8</f>
        <v>0</v>
      </c>
      <c r="E30" s="11">
        <f>'Cena na poramnuvanje'!E30*'Sreden kurs'!$D$8</f>
        <v>0</v>
      </c>
      <c r="F30" s="11">
        <f>'Cena na poramnuvanje'!F30*'Sreden kurs'!$D$8</f>
        <v>0</v>
      </c>
      <c r="G30" s="11">
        <f>'Cena na poramnuvanje'!G30*'Sreden kurs'!$D$8</f>
        <v>0</v>
      </c>
      <c r="H30" s="11">
        <f>'Cena na poramnuvanje'!H30*'Sreden kurs'!$D$8</f>
        <v>0</v>
      </c>
      <c r="I30" s="11">
        <f>'Cena na poramnuvanje'!I30*'Sreden kurs'!$D$8</f>
        <v>0</v>
      </c>
      <c r="J30" s="11">
        <f>'Cena na poramnuvanje'!J30*'Sreden kurs'!$D$8</f>
        <v>0</v>
      </c>
      <c r="K30" s="11">
        <f>'Cena na poramnuvanje'!K30*'Sreden kurs'!$D$8</f>
        <v>0</v>
      </c>
      <c r="L30" s="11">
        <f>'Cena na poramnuvanje'!L30*'Sreden kurs'!$D$8</f>
        <v>0</v>
      </c>
      <c r="M30" s="11">
        <f>'Cena na poramnuvanje'!M30*'Sreden kurs'!$D$8</f>
        <v>0</v>
      </c>
      <c r="N30" s="11">
        <f>'Cena na poramnuvanje'!N30*'Sreden kurs'!$D$8</f>
        <v>0</v>
      </c>
      <c r="O30" s="11">
        <f>'Cena na poramnuvanje'!O30*'Sreden kurs'!$D$8</f>
        <v>0</v>
      </c>
      <c r="P30" s="11">
        <f>'Cena na poramnuvanje'!P30*'Sreden kurs'!$D$8</f>
        <v>0</v>
      </c>
      <c r="Q30" s="11">
        <f>'Cena na poramnuvanje'!Q30*'Sreden kurs'!$D$8</f>
        <v>0</v>
      </c>
      <c r="R30" s="11">
        <f>'Cena na poramnuvanje'!R30*'Sreden kurs'!$D$8</f>
        <v>0</v>
      </c>
      <c r="S30" s="11">
        <f>'Cena na poramnuvanje'!S30*'Sreden kurs'!$D$8</f>
        <v>0</v>
      </c>
      <c r="T30" s="11">
        <f>'Cena na poramnuvanje'!T30*'Sreden kurs'!$D$8</f>
        <v>0</v>
      </c>
      <c r="U30" s="11">
        <f>'Cena na poramnuvanje'!U30*'Sreden kurs'!$D$8</f>
        <v>0</v>
      </c>
      <c r="V30" s="11">
        <f>'Cena na poramnuvanje'!V30*'Sreden kurs'!$D$8</f>
        <v>0</v>
      </c>
      <c r="W30" s="11">
        <f>'Cena na poramnuvanje'!W30*'Sreden kurs'!$D$8</f>
        <v>0</v>
      </c>
      <c r="X30" s="11">
        <f>'Cena na poramnuvanje'!X30*'Sreden kurs'!$D$8</f>
        <v>0</v>
      </c>
      <c r="Y30" s="11">
        <f>'Cena na poramnuvanje'!Y30*'Sreden kurs'!$D$8</f>
        <v>0</v>
      </c>
      <c r="Z30" s="11">
        <f>'Cena na poramnuvanje'!Z30*'Sreden kurs'!$D$8</f>
        <v>0</v>
      </c>
      <c r="AA30" s="9">
        <f>'Cena na poramnuvanje'!AA30*'Sreden kurs'!$D$8</f>
        <v>0</v>
      </c>
    </row>
    <row r="31" spans="2:27" x14ac:dyDescent="0.25">
      <c r="B31" s="71"/>
      <c r="C31" s="12" t="s">
        <v>29</v>
      </c>
      <c r="D31" s="13">
        <f>'Cena na poramnuvanje'!D31*'Sreden kurs'!$D$8</f>
        <v>0</v>
      </c>
      <c r="E31" s="13">
        <f>'Cena na poramnuvanje'!E31*'Sreden kurs'!$D$8</f>
        <v>0</v>
      </c>
      <c r="F31" s="13">
        <f>'Cena na poramnuvanje'!F31*'Sreden kurs'!$D$8</f>
        <v>0</v>
      </c>
      <c r="G31" s="13">
        <f>'Cena na poramnuvanje'!G31*'Sreden kurs'!$D$8</f>
        <v>0</v>
      </c>
      <c r="H31" s="13">
        <f>'Cena na poramnuvanje'!H31*'Sreden kurs'!$D$8</f>
        <v>0</v>
      </c>
      <c r="I31" s="13">
        <f>'Cena na poramnuvanje'!I31*'Sreden kurs'!$D$8</f>
        <v>0</v>
      </c>
      <c r="J31" s="13">
        <f>'Cena na poramnuvanje'!J31*'Sreden kurs'!$D$8</f>
        <v>0</v>
      </c>
      <c r="K31" s="13">
        <f>'Cena na poramnuvanje'!K31*'Sreden kurs'!$D$8</f>
        <v>0</v>
      </c>
      <c r="L31" s="13">
        <f>'Cena na poramnuvanje'!L31*'Sreden kurs'!$D$8</f>
        <v>0</v>
      </c>
      <c r="M31" s="13">
        <f>'Cena na poramnuvanje'!M31*'Sreden kurs'!$D$8</f>
        <v>0</v>
      </c>
      <c r="N31" s="13">
        <f>'Cena na poramnuvanje'!N31*'Sreden kurs'!$D$8</f>
        <v>0</v>
      </c>
      <c r="O31" s="13">
        <f>'Cena na poramnuvanje'!O31*'Sreden kurs'!$D$8</f>
        <v>0</v>
      </c>
      <c r="P31" s="13">
        <f>'Cena na poramnuvanje'!P31*'Sreden kurs'!$D$8</f>
        <v>0</v>
      </c>
      <c r="Q31" s="13">
        <f>'Cena na poramnuvanje'!Q31*'Sreden kurs'!$D$8</f>
        <v>0</v>
      </c>
      <c r="R31" s="13">
        <f>'Cena na poramnuvanje'!R31*'Sreden kurs'!$D$8</f>
        <v>0</v>
      </c>
      <c r="S31" s="13">
        <f>'Cena na poramnuvanje'!S31*'Sreden kurs'!$D$8</f>
        <v>0</v>
      </c>
      <c r="T31" s="13">
        <f>'Cena na poramnuvanje'!T31*'Sreden kurs'!$D$8</f>
        <v>0</v>
      </c>
      <c r="U31" s="13">
        <f>'Cena na poramnuvanje'!U31*'Sreden kurs'!$D$8</f>
        <v>0</v>
      </c>
      <c r="V31" s="13">
        <f>'Cena na poramnuvanje'!V31*'Sreden kurs'!$D$8</f>
        <v>0</v>
      </c>
      <c r="W31" s="13">
        <f>'Cena na poramnuvanje'!W31*'Sreden kurs'!$D$8</f>
        <v>0</v>
      </c>
      <c r="X31" s="13">
        <f>'Cena na poramnuvanje'!X31*'Sreden kurs'!$D$8</f>
        <v>0</v>
      </c>
      <c r="Y31" s="13">
        <f>'Cena na poramnuvanje'!Y31*'Sreden kurs'!$D$8</f>
        <v>0</v>
      </c>
      <c r="Z31" s="13">
        <f>'Cena na poramnuvanje'!Z31*'Sreden kurs'!$D$8</f>
        <v>0</v>
      </c>
      <c r="AA31" s="14">
        <f>'Cena na poramnuvanje'!AA31*'Sreden kurs'!$D$8</f>
        <v>0</v>
      </c>
    </row>
    <row r="32" spans="2:27" x14ac:dyDescent="0.25">
      <c r="B32" s="69" t="str">
        <f>'Cena na poramnuvanje'!B32:B35</f>
        <v>08.01.2021</v>
      </c>
      <c r="C32" s="7" t="s">
        <v>26</v>
      </c>
      <c r="D32" s="8">
        <f>'Cena na poramnuvanje'!D32*'Sreden kurs'!$D$9</f>
        <v>4154.5624842818434</v>
      </c>
      <c r="E32" s="8">
        <f>'Cena na poramnuvanje'!E32*'Sreden kurs'!$D$9</f>
        <v>4358.03172</v>
      </c>
      <c r="F32" s="15">
        <f>'Cena na poramnuvanje'!F32*'Sreden kurs'!$D$9</f>
        <v>0</v>
      </c>
      <c r="G32" s="15">
        <f>'Cena na poramnuvanje'!G32*'Sreden kurs'!$D$9</f>
        <v>0</v>
      </c>
      <c r="H32" s="15">
        <f>'Cena na poramnuvanje'!H32*'Sreden kurs'!$D$9</f>
        <v>0</v>
      </c>
      <c r="I32" s="15">
        <f>'Cena na poramnuvanje'!I32*'Sreden kurs'!$D$9</f>
        <v>0</v>
      </c>
      <c r="J32" s="15">
        <f>'Cena na poramnuvanje'!J32*'Sreden kurs'!$D$9</f>
        <v>0</v>
      </c>
      <c r="K32" s="15">
        <f>'Cena na poramnuvanje'!K32*'Sreden kurs'!$D$9</f>
        <v>0</v>
      </c>
      <c r="L32" s="15">
        <f>'Cena na poramnuvanje'!L32*'Sreden kurs'!$D$9</f>
        <v>0</v>
      </c>
      <c r="M32" s="15">
        <f>'Cena na poramnuvanje'!M32*'Sreden kurs'!$D$9</f>
        <v>0</v>
      </c>
      <c r="N32" s="15">
        <f>'Cena na poramnuvanje'!N32*'Sreden kurs'!$D$9</f>
        <v>0</v>
      </c>
      <c r="O32" s="15">
        <f>'Cena na poramnuvanje'!O32*'Sreden kurs'!$D$9</f>
        <v>0</v>
      </c>
      <c r="P32" s="15">
        <f>'Cena na poramnuvanje'!P32*'Sreden kurs'!$D$9</f>
        <v>0</v>
      </c>
      <c r="Q32" s="15">
        <f>'Cena na poramnuvanje'!Q32*'Sreden kurs'!$D$9</f>
        <v>0</v>
      </c>
      <c r="R32" s="15">
        <f>'Cena na poramnuvanje'!R32*'Sreden kurs'!$D$9</f>
        <v>0</v>
      </c>
      <c r="S32" s="15">
        <f>'Cena na poramnuvanje'!S32*'Sreden kurs'!$D$9</f>
        <v>0</v>
      </c>
      <c r="T32" s="15">
        <f>'Cena na poramnuvanje'!T32*'Sreden kurs'!$D$9</f>
        <v>0</v>
      </c>
      <c r="U32" s="15">
        <f>'Cena na poramnuvanje'!U32*'Sreden kurs'!$D$9</f>
        <v>0</v>
      </c>
      <c r="V32" s="15">
        <f>'Cena na poramnuvanje'!V32*'Sreden kurs'!$D$9</f>
        <v>0</v>
      </c>
      <c r="W32" s="15">
        <f>'Cena na poramnuvanje'!W32*'Sreden kurs'!$D$9</f>
        <v>0</v>
      </c>
      <c r="X32" s="15">
        <f>'Cena na poramnuvanje'!X32*'Sreden kurs'!$D$9</f>
        <v>0</v>
      </c>
      <c r="Y32" s="15">
        <f>'Cena na poramnuvanje'!Y32*'Sreden kurs'!$D$9</f>
        <v>0</v>
      </c>
      <c r="Z32" s="16">
        <f>'Cena na poramnuvanje'!Z32*'Sreden kurs'!$D$9</f>
        <v>0</v>
      </c>
      <c r="AA32" s="17">
        <f>'Cena na poramnuvanje'!AA32*'Sreden kurs'!$D$9</f>
        <v>0</v>
      </c>
    </row>
    <row r="33" spans="2:27" x14ac:dyDescent="0.25">
      <c r="B33" s="70"/>
      <c r="C33" s="10" t="s">
        <v>27</v>
      </c>
      <c r="D33" s="11">
        <f>'Cena na poramnuvanje'!D33*'Sreden kurs'!$D$9</f>
        <v>0</v>
      </c>
      <c r="E33" s="11">
        <f>'Cena na poramnuvanje'!E33*'Sreden kurs'!$D$9</f>
        <v>0</v>
      </c>
      <c r="F33" s="11">
        <f>'Cena na poramnuvanje'!F33*'Sreden kurs'!$D$9</f>
        <v>788.56860285714276</v>
      </c>
      <c r="G33" s="11">
        <f>'Cena na poramnuvanje'!G33*'Sreden kurs'!$D$9</f>
        <v>776.98214340949608</v>
      </c>
      <c r="H33" s="11">
        <f>'Cena na poramnuvanje'!H33*'Sreden kurs'!$D$9</f>
        <v>939.05082705307723</v>
      </c>
      <c r="I33" s="11">
        <f>'Cena na poramnuvanje'!I33*'Sreden kurs'!$D$9</f>
        <v>1104.4083730232558</v>
      </c>
      <c r="J33" s="11">
        <f>'Cena na poramnuvanje'!J33*'Sreden kurs'!$D$9</f>
        <v>1365.0432698755189</v>
      </c>
      <c r="K33" s="11">
        <f>'Cena na poramnuvanje'!K33*'Sreden kurs'!$D$9</f>
        <v>1713.7698023952096</v>
      </c>
      <c r="L33" s="11">
        <f>'Cena na poramnuvanje'!L33*'Sreden kurs'!$D$9</f>
        <v>2014.7560086996853</v>
      </c>
      <c r="M33" s="11">
        <f>'Cena na poramnuvanje'!M33*'Sreden kurs'!$D$9</f>
        <v>2057.1904360231979</v>
      </c>
      <c r="N33" s="11">
        <f>'Cena na poramnuvanje'!N33*'Sreden kurs'!$D$9</f>
        <v>2049.0151775651889</v>
      </c>
      <c r="O33" s="11">
        <f>'Cena na poramnuvanje'!O33*'Sreden kurs'!$D$9</f>
        <v>2023.870788244275</v>
      </c>
      <c r="P33" s="11">
        <f>'Cena na poramnuvanje'!P33*'Sreden kurs'!$D$9</f>
        <v>1993.6816001338686</v>
      </c>
      <c r="Q33" s="11">
        <f>'Cena na poramnuvanje'!Q33*'Sreden kurs'!$D$9</f>
        <v>1892.196765759441</v>
      </c>
      <c r="R33" s="11">
        <f>'Cena na poramnuvanje'!R33*'Sreden kurs'!$D$9</f>
        <v>1836.3908995218007</v>
      </c>
      <c r="S33" s="11">
        <f>'Cena na poramnuvanje'!S33*'Sreden kurs'!$D$9</f>
        <v>1814.7051481481481</v>
      </c>
      <c r="T33" s="11">
        <f>'Cena na poramnuvanje'!T33*'Sreden kurs'!$D$9</f>
        <v>1846.1874512614563</v>
      </c>
      <c r="U33" s="11">
        <f>'Cena na poramnuvanje'!U33*'Sreden kurs'!$D$9</f>
        <v>2040.0701313794843</v>
      </c>
      <c r="V33" s="11">
        <f>'Cena na poramnuvanje'!V33*'Sreden kurs'!$D$9</f>
        <v>1954.1094402310396</v>
      </c>
      <c r="W33" s="11">
        <f>'Cena na poramnuvanje'!W33*'Sreden kurs'!$D$9</f>
        <v>1655.3508749924381</v>
      </c>
      <c r="X33" s="11">
        <f>'Cena na poramnuvanje'!X33*'Sreden kurs'!$D$9</f>
        <v>1439.0570755968172</v>
      </c>
      <c r="Y33" s="11">
        <f>'Cena na poramnuvanje'!Y33*'Sreden kurs'!$D$9</f>
        <v>1292.9417006896551</v>
      </c>
      <c r="Z33" s="11">
        <f>'Cena na poramnuvanje'!Z33*'Sreden kurs'!$D$9</f>
        <v>1216.5489856821614</v>
      </c>
      <c r="AA33" s="9">
        <f>'Cena na poramnuvanje'!AA33*'Sreden kurs'!$D$9</f>
        <v>1001.7551180165012</v>
      </c>
    </row>
    <row r="34" spans="2:27" x14ac:dyDescent="0.25">
      <c r="B34" s="70"/>
      <c r="C34" s="10" t="s">
        <v>28</v>
      </c>
      <c r="D34" s="11">
        <f>'Cena na poramnuvanje'!D34*'Sreden kurs'!$D$9</f>
        <v>0</v>
      </c>
      <c r="E34" s="11">
        <f>'Cena na poramnuvanje'!E34*'Sreden kurs'!$D$9</f>
        <v>0</v>
      </c>
      <c r="F34" s="11">
        <f>'Cena na poramnuvanje'!F34*'Sreden kurs'!$D$9</f>
        <v>0</v>
      </c>
      <c r="G34" s="11">
        <f>'Cena na poramnuvanje'!G34*'Sreden kurs'!$D$9</f>
        <v>0</v>
      </c>
      <c r="H34" s="11">
        <f>'Cena na poramnuvanje'!H34*'Sreden kurs'!$D$9</f>
        <v>0</v>
      </c>
      <c r="I34" s="11">
        <f>'Cena na poramnuvanje'!I34*'Sreden kurs'!$D$9</f>
        <v>0</v>
      </c>
      <c r="J34" s="11">
        <f>'Cena na poramnuvanje'!J34*'Sreden kurs'!$D$9</f>
        <v>0</v>
      </c>
      <c r="K34" s="11">
        <f>'Cena na poramnuvanje'!K34*'Sreden kurs'!$D$9</f>
        <v>0</v>
      </c>
      <c r="L34" s="11">
        <f>'Cena na poramnuvanje'!L34*'Sreden kurs'!$D$9</f>
        <v>0</v>
      </c>
      <c r="M34" s="11">
        <f>'Cena na poramnuvanje'!M34*'Sreden kurs'!$D$9</f>
        <v>0</v>
      </c>
      <c r="N34" s="11">
        <f>'Cena na poramnuvanje'!N34*'Sreden kurs'!$D$9</f>
        <v>0</v>
      </c>
      <c r="O34" s="11">
        <f>'Cena na poramnuvanje'!O34*'Sreden kurs'!$D$9</f>
        <v>0</v>
      </c>
      <c r="P34" s="11">
        <f>'Cena na poramnuvanje'!P34*'Sreden kurs'!$D$9</f>
        <v>0</v>
      </c>
      <c r="Q34" s="11">
        <f>'Cena na poramnuvanje'!Q34*'Sreden kurs'!$D$9</f>
        <v>0</v>
      </c>
      <c r="R34" s="11">
        <f>'Cena na poramnuvanje'!R34*'Sreden kurs'!$D$9</f>
        <v>0</v>
      </c>
      <c r="S34" s="11">
        <f>'Cena na poramnuvanje'!S34*'Sreden kurs'!$D$9</f>
        <v>0</v>
      </c>
      <c r="T34" s="11">
        <f>'Cena na poramnuvanje'!T34*'Sreden kurs'!$D$9</f>
        <v>0</v>
      </c>
      <c r="U34" s="11">
        <f>'Cena na poramnuvanje'!U34*'Sreden kurs'!$D$9</f>
        <v>0</v>
      </c>
      <c r="V34" s="11">
        <f>'Cena na poramnuvanje'!V34*'Sreden kurs'!$D$9</f>
        <v>0</v>
      </c>
      <c r="W34" s="11">
        <f>'Cena na poramnuvanje'!W34*'Sreden kurs'!$D$9</f>
        <v>0</v>
      </c>
      <c r="X34" s="11">
        <f>'Cena na poramnuvanje'!X34*'Sreden kurs'!$D$9</f>
        <v>0</v>
      </c>
      <c r="Y34" s="11">
        <f>'Cena na poramnuvanje'!Y34*'Sreden kurs'!$D$9</f>
        <v>0</v>
      </c>
      <c r="Z34" s="11">
        <f>'Cena na poramnuvanje'!Z34*'Sreden kurs'!$D$9</f>
        <v>0</v>
      </c>
      <c r="AA34" s="9">
        <f>'Cena na poramnuvanje'!AA34*'Sreden kurs'!$D$9</f>
        <v>0</v>
      </c>
    </row>
    <row r="35" spans="2:27" x14ac:dyDescent="0.25">
      <c r="B35" s="71"/>
      <c r="C35" s="12" t="s">
        <v>29</v>
      </c>
      <c r="D35" s="13">
        <f>'Cena na poramnuvanje'!D35*'Sreden kurs'!$D$9</f>
        <v>0</v>
      </c>
      <c r="E35" s="13">
        <f>'Cena na poramnuvanje'!E35*'Sreden kurs'!$D$9</f>
        <v>0</v>
      </c>
      <c r="F35" s="13">
        <f>'Cena na poramnuvanje'!F35*'Sreden kurs'!$D$9</f>
        <v>0</v>
      </c>
      <c r="G35" s="13">
        <f>'Cena na poramnuvanje'!G35*'Sreden kurs'!$D$9</f>
        <v>0</v>
      </c>
      <c r="H35" s="13">
        <f>'Cena na poramnuvanje'!H35*'Sreden kurs'!$D$9</f>
        <v>0</v>
      </c>
      <c r="I35" s="13">
        <f>'Cena na poramnuvanje'!I35*'Sreden kurs'!$D$9</f>
        <v>0</v>
      </c>
      <c r="J35" s="13">
        <f>'Cena na poramnuvanje'!J35*'Sreden kurs'!$D$9</f>
        <v>0</v>
      </c>
      <c r="K35" s="13">
        <f>'Cena na poramnuvanje'!K35*'Sreden kurs'!$D$9</f>
        <v>0</v>
      </c>
      <c r="L35" s="13">
        <f>'Cena na poramnuvanje'!L35*'Sreden kurs'!$D$9</f>
        <v>0</v>
      </c>
      <c r="M35" s="13">
        <f>'Cena na poramnuvanje'!M35*'Sreden kurs'!$D$9</f>
        <v>0</v>
      </c>
      <c r="N35" s="13">
        <f>'Cena na poramnuvanje'!N35*'Sreden kurs'!$D$9</f>
        <v>0</v>
      </c>
      <c r="O35" s="13">
        <f>'Cena na poramnuvanje'!O35*'Sreden kurs'!$D$9</f>
        <v>0</v>
      </c>
      <c r="P35" s="13">
        <f>'Cena na poramnuvanje'!P35*'Sreden kurs'!$D$9</f>
        <v>0</v>
      </c>
      <c r="Q35" s="13">
        <f>'Cena na poramnuvanje'!Q35*'Sreden kurs'!$D$9</f>
        <v>0</v>
      </c>
      <c r="R35" s="13">
        <f>'Cena na poramnuvanje'!R35*'Sreden kurs'!$D$9</f>
        <v>0</v>
      </c>
      <c r="S35" s="13">
        <f>'Cena na poramnuvanje'!S35*'Sreden kurs'!$D$9</f>
        <v>0</v>
      </c>
      <c r="T35" s="13">
        <f>'Cena na poramnuvanje'!T35*'Sreden kurs'!$D$9</f>
        <v>0</v>
      </c>
      <c r="U35" s="13">
        <f>'Cena na poramnuvanje'!U35*'Sreden kurs'!$D$9</f>
        <v>0</v>
      </c>
      <c r="V35" s="13">
        <f>'Cena na poramnuvanje'!V35*'Sreden kurs'!$D$9</f>
        <v>0</v>
      </c>
      <c r="W35" s="13">
        <f>'Cena na poramnuvanje'!W35*'Sreden kurs'!$D$9</f>
        <v>0</v>
      </c>
      <c r="X35" s="13">
        <f>'Cena na poramnuvanje'!X35*'Sreden kurs'!$D$9</f>
        <v>0</v>
      </c>
      <c r="Y35" s="13">
        <f>'Cena na poramnuvanje'!Y35*'Sreden kurs'!$D$9</f>
        <v>0</v>
      </c>
      <c r="Z35" s="13">
        <f>'Cena na poramnuvanje'!Z35*'Sreden kurs'!$D$9</f>
        <v>0</v>
      </c>
      <c r="AA35" s="14">
        <f>'Cena na poramnuvanje'!AA35*'Sreden kurs'!$D$9</f>
        <v>0</v>
      </c>
    </row>
    <row r="36" spans="2:27" x14ac:dyDescent="0.25">
      <c r="B36" s="69" t="str">
        <f>'Cena na poramnuvanje'!B36:B39</f>
        <v>09.01.2021</v>
      </c>
      <c r="C36" s="7" t="s">
        <v>26</v>
      </c>
      <c r="D36" s="8">
        <f>'Cena na poramnuvanje'!D36*'Sreden kurs'!$D$10</f>
        <v>4336.7049719999995</v>
      </c>
      <c r="E36" s="8">
        <f>'Cena na poramnuvanje'!E36*'Sreden kurs'!$D$10</f>
        <v>0</v>
      </c>
      <c r="F36" s="15">
        <f>'Cena na poramnuvanje'!F36*'Sreden kurs'!$D$10</f>
        <v>0</v>
      </c>
      <c r="G36" s="15">
        <f>'Cena na poramnuvanje'!G36*'Sreden kurs'!$D$10</f>
        <v>0</v>
      </c>
      <c r="H36" s="15">
        <f>'Cena na poramnuvanje'!H36*'Sreden kurs'!$D$10</f>
        <v>0</v>
      </c>
      <c r="I36" s="15">
        <f>'Cena na poramnuvanje'!I36*'Sreden kurs'!$D$10</f>
        <v>0</v>
      </c>
      <c r="J36" s="15">
        <f>'Cena na poramnuvanje'!J36*'Sreden kurs'!$D$10</f>
        <v>0</v>
      </c>
      <c r="K36" s="15">
        <f>'Cena na poramnuvanje'!K36*'Sreden kurs'!$D$10</f>
        <v>0</v>
      </c>
      <c r="L36" s="15">
        <f>'Cena na poramnuvanje'!L36*'Sreden kurs'!$D$10</f>
        <v>0</v>
      </c>
      <c r="M36" s="15">
        <f>'Cena na poramnuvanje'!M36*'Sreden kurs'!$D$10</f>
        <v>0</v>
      </c>
      <c r="N36" s="15">
        <f>'Cena na poramnuvanje'!N36*'Sreden kurs'!$D$10</f>
        <v>0</v>
      </c>
      <c r="O36" s="15">
        <f>'Cena na poramnuvanje'!O36*'Sreden kurs'!$D$10</f>
        <v>0</v>
      </c>
      <c r="P36" s="15">
        <f>'Cena na poramnuvanje'!P36*'Sreden kurs'!$D$10</f>
        <v>0</v>
      </c>
      <c r="Q36" s="15">
        <f>'Cena na poramnuvanje'!Q36*'Sreden kurs'!$D$10</f>
        <v>0</v>
      </c>
      <c r="R36" s="15">
        <f>'Cena na poramnuvanje'!R36*'Sreden kurs'!$D$10</f>
        <v>0</v>
      </c>
      <c r="S36" s="15">
        <f>'Cena na poramnuvanje'!S36*'Sreden kurs'!$D$10</f>
        <v>5898.0909509999992</v>
      </c>
      <c r="T36" s="15">
        <f>'Cena na poramnuvanje'!T36*'Sreden kurs'!$D$10</f>
        <v>6053.006473343904</v>
      </c>
      <c r="U36" s="15">
        <f>'Cena na poramnuvanje'!U36*'Sreden kurs'!$D$10</f>
        <v>6425.6333498409549</v>
      </c>
      <c r="V36" s="15">
        <f>'Cena na poramnuvanje'!V36*'Sreden kurs'!$D$10</f>
        <v>6071.0487322499994</v>
      </c>
      <c r="W36" s="15">
        <f>'Cena na poramnuvanje'!W36*'Sreden kurs'!$D$10</f>
        <v>6818.0726070000001</v>
      </c>
      <c r="X36" s="15">
        <f>'Cena na poramnuvanje'!X36*'Sreden kurs'!$D$10</f>
        <v>6302.120328</v>
      </c>
      <c r="Y36" s="15">
        <f>'Cena na poramnuvanje'!Y36*'Sreden kurs'!$D$10</f>
        <v>0</v>
      </c>
      <c r="Z36" s="16">
        <f>'Cena na poramnuvanje'!Z36*'Sreden kurs'!$D$10</f>
        <v>0</v>
      </c>
      <c r="AA36" s="17">
        <f>'Cena na poramnuvanje'!AA36*'Sreden kurs'!$D$10</f>
        <v>0</v>
      </c>
    </row>
    <row r="37" spans="2:27" x14ac:dyDescent="0.25">
      <c r="B37" s="70"/>
      <c r="C37" s="10" t="s">
        <v>27</v>
      </c>
      <c r="D37" s="11">
        <f>'Cena na poramnuvanje'!D37*'Sreden kurs'!$D$10</f>
        <v>0</v>
      </c>
      <c r="E37" s="11">
        <f>'Cena na poramnuvanje'!E37*'Sreden kurs'!$D$10</f>
        <v>999.92658600000004</v>
      </c>
      <c r="F37" s="11">
        <f>'Cena na poramnuvanje'!F37*'Sreden kurs'!$D$10</f>
        <v>636.05520845214187</v>
      </c>
      <c r="G37" s="11">
        <f>'Cena na poramnuvanje'!G37*'Sreden kurs'!$D$10</f>
        <v>342.18890289981852</v>
      </c>
      <c r="H37" s="11">
        <f>'Cena na poramnuvanje'!H37*'Sreden kurs'!$D$10</f>
        <v>389.20396865975107</v>
      </c>
      <c r="I37" s="11">
        <f>'Cena na poramnuvanje'!I37*'Sreden kurs'!$D$10</f>
        <v>622.0596038701384</v>
      </c>
      <c r="J37" s="11">
        <f>'Cena na poramnuvanje'!J37*'Sreden kurs'!$D$10</f>
        <v>1024.9849668611389</v>
      </c>
      <c r="K37" s="11">
        <f>'Cena na poramnuvanje'!K37*'Sreden kurs'!$D$10</f>
        <v>1095.023129935505</v>
      </c>
      <c r="L37" s="11">
        <f>'Cena na poramnuvanje'!L37*'Sreden kurs'!$D$10</f>
        <v>1057.4254395</v>
      </c>
      <c r="M37" s="11">
        <f>'Cena na poramnuvanje'!M37*'Sreden kurs'!$D$10</f>
        <v>1163.8136925000001</v>
      </c>
      <c r="N37" s="11">
        <f>'Cena na poramnuvanje'!N37*'Sreden kurs'!$D$10</f>
        <v>1200.4038719999999</v>
      </c>
      <c r="O37" s="11">
        <f>'Cena na poramnuvanje'!O37*'Sreden kurs'!$D$10</f>
        <v>1397.1256804415323</v>
      </c>
      <c r="P37" s="11">
        <f>'Cena na poramnuvanje'!P37*'Sreden kurs'!$D$10</f>
        <v>1201.0188330000003</v>
      </c>
      <c r="Q37" s="11">
        <f>'Cena na poramnuvanje'!Q37*'Sreden kurs'!$D$10</f>
        <v>1172.1156659999999</v>
      </c>
      <c r="R37" s="11">
        <f>'Cena na poramnuvanje'!R37*'Sreden kurs'!$D$10</f>
        <v>1921.138164</v>
      </c>
      <c r="S37" s="11">
        <f>'Cena na poramnuvanje'!S37*'Sreden kurs'!$D$10</f>
        <v>0</v>
      </c>
      <c r="T37" s="11">
        <f>'Cena na poramnuvanje'!T37*'Sreden kurs'!$D$10</f>
        <v>0</v>
      </c>
      <c r="U37" s="11">
        <f>'Cena na poramnuvanje'!U37*'Sreden kurs'!$D$10</f>
        <v>0</v>
      </c>
      <c r="V37" s="11">
        <f>'Cena na poramnuvanje'!V37*'Sreden kurs'!$D$10</f>
        <v>0</v>
      </c>
      <c r="W37" s="11">
        <f>'Cena na poramnuvanje'!W37*'Sreden kurs'!$D$10</f>
        <v>0</v>
      </c>
      <c r="X37" s="11">
        <f>'Cena na poramnuvanje'!X37*'Sreden kurs'!$D$10</f>
        <v>0</v>
      </c>
      <c r="Y37" s="11">
        <f>'Cena na poramnuvanje'!Y37*'Sreden kurs'!$D$10</f>
        <v>1111.8494879999998</v>
      </c>
      <c r="Z37" s="11">
        <f>'Cena na poramnuvanje'!Z37*'Sreden kurs'!$D$10</f>
        <v>1044.022907117647</v>
      </c>
      <c r="AA37" s="9">
        <f>'Cena na poramnuvanje'!AA37*'Sreden kurs'!$D$10</f>
        <v>1572.455277</v>
      </c>
    </row>
    <row r="38" spans="2:27" x14ac:dyDescent="0.25">
      <c r="B38" s="70"/>
      <c r="C38" s="10" t="s">
        <v>28</v>
      </c>
      <c r="D38" s="11">
        <f>'Cena na poramnuvanje'!D38*'Sreden kurs'!$D$10</f>
        <v>0</v>
      </c>
      <c r="E38" s="11">
        <f>'Cena na poramnuvanje'!E38*'Sreden kurs'!$D$10</f>
        <v>0</v>
      </c>
      <c r="F38" s="11">
        <f>'Cena na poramnuvanje'!F38*'Sreden kurs'!$D$10</f>
        <v>0</v>
      </c>
      <c r="G38" s="11">
        <f>'Cena na poramnuvanje'!G38*'Sreden kurs'!$D$10</f>
        <v>0</v>
      </c>
      <c r="H38" s="11">
        <f>'Cena na poramnuvanje'!H38*'Sreden kurs'!$D$10</f>
        <v>0</v>
      </c>
      <c r="I38" s="11">
        <f>'Cena na poramnuvanje'!I38*'Sreden kurs'!$D$10</f>
        <v>0</v>
      </c>
      <c r="J38" s="11">
        <f>'Cena na poramnuvanje'!J38*'Sreden kurs'!$D$10</f>
        <v>0</v>
      </c>
      <c r="K38" s="11">
        <f>'Cena na poramnuvanje'!K38*'Sreden kurs'!$D$10</f>
        <v>0</v>
      </c>
      <c r="L38" s="11">
        <f>'Cena na poramnuvanje'!L38*'Sreden kurs'!$D$10</f>
        <v>0</v>
      </c>
      <c r="M38" s="11">
        <f>'Cena na poramnuvanje'!M38*'Sreden kurs'!$D$10</f>
        <v>0</v>
      </c>
      <c r="N38" s="11">
        <f>'Cena na poramnuvanje'!N38*'Sreden kurs'!$D$10</f>
        <v>0</v>
      </c>
      <c r="O38" s="11">
        <f>'Cena na poramnuvanje'!O38*'Sreden kurs'!$D$10</f>
        <v>0</v>
      </c>
      <c r="P38" s="11">
        <f>'Cena na poramnuvanje'!P38*'Sreden kurs'!$D$10</f>
        <v>0</v>
      </c>
      <c r="Q38" s="11">
        <f>'Cena na poramnuvanje'!Q38*'Sreden kurs'!$D$10</f>
        <v>0</v>
      </c>
      <c r="R38" s="11">
        <f>'Cena na poramnuvanje'!R38*'Sreden kurs'!$D$10</f>
        <v>0</v>
      </c>
      <c r="S38" s="11">
        <f>'Cena na poramnuvanje'!S38*'Sreden kurs'!$D$10</f>
        <v>0</v>
      </c>
      <c r="T38" s="11">
        <f>'Cena na poramnuvanje'!T38*'Sreden kurs'!$D$10</f>
        <v>0</v>
      </c>
      <c r="U38" s="11">
        <f>'Cena na poramnuvanje'!U38*'Sreden kurs'!$D$10</f>
        <v>0</v>
      </c>
      <c r="V38" s="11">
        <f>'Cena na poramnuvanje'!V38*'Sreden kurs'!$D$10</f>
        <v>0</v>
      </c>
      <c r="W38" s="11">
        <f>'Cena na poramnuvanje'!W38*'Sreden kurs'!$D$10</f>
        <v>0</v>
      </c>
      <c r="X38" s="11">
        <f>'Cena na poramnuvanje'!X38*'Sreden kurs'!$D$10</f>
        <v>0</v>
      </c>
      <c r="Y38" s="11">
        <f>'Cena na poramnuvanje'!Y38*'Sreden kurs'!$D$10</f>
        <v>0</v>
      </c>
      <c r="Z38" s="11">
        <f>'Cena na poramnuvanje'!Z38*'Sreden kurs'!$D$10</f>
        <v>0</v>
      </c>
      <c r="AA38" s="9">
        <f>'Cena na poramnuvanje'!AA38*'Sreden kurs'!$D$10</f>
        <v>0</v>
      </c>
    </row>
    <row r="39" spans="2:27" x14ac:dyDescent="0.25">
      <c r="B39" s="71"/>
      <c r="C39" s="12" t="s">
        <v>29</v>
      </c>
      <c r="D39" s="13">
        <f>'Cena na poramnuvanje'!D39*'Sreden kurs'!$D$10</f>
        <v>0</v>
      </c>
      <c r="E39" s="13">
        <f>'Cena na poramnuvanje'!E39*'Sreden kurs'!$D$10</f>
        <v>0</v>
      </c>
      <c r="F39" s="13">
        <f>'Cena na poramnuvanje'!F39*'Sreden kurs'!$D$10</f>
        <v>0</v>
      </c>
      <c r="G39" s="13">
        <f>'Cena na poramnuvanje'!G39*'Sreden kurs'!$D$10</f>
        <v>0</v>
      </c>
      <c r="H39" s="13">
        <f>'Cena na poramnuvanje'!H39*'Sreden kurs'!$D$10</f>
        <v>0</v>
      </c>
      <c r="I39" s="13">
        <f>'Cena na poramnuvanje'!I39*'Sreden kurs'!$D$10</f>
        <v>0</v>
      </c>
      <c r="J39" s="13">
        <f>'Cena na poramnuvanje'!J39*'Sreden kurs'!$D$10</f>
        <v>0</v>
      </c>
      <c r="K39" s="13">
        <f>'Cena na poramnuvanje'!K39*'Sreden kurs'!$D$10</f>
        <v>0</v>
      </c>
      <c r="L39" s="13">
        <f>'Cena na poramnuvanje'!L39*'Sreden kurs'!$D$10</f>
        <v>0</v>
      </c>
      <c r="M39" s="13">
        <f>'Cena na poramnuvanje'!M39*'Sreden kurs'!$D$10</f>
        <v>0</v>
      </c>
      <c r="N39" s="13">
        <f>'Cena na poramnuvanje'!N39*'Sreden kurs'!$D$10</f>
        <v>0</v>
      </c>
      <c r="O39" s="13">
        <f>'Cena na poramnuvanje'!O39*'Sreden kurs'!$D$10</f>
        <v>0</v>
      </c>
      <c r="P39" s="13">
        <f>'Cena na poramnuvanje'!P39*'Sreden kurs'!$D$10</f>
        <v>0</v>
      </c>
      <c r="Q39" s="13">
        <f>'Cena na poramnuvanje'!Q39*'Sreden kurs'!$D$10</f>
        <v>0</v>
      </c>
      <c r="R39" s="13">
        <f>'Cena na poramnuvanje'!R39*'Sreden kurs'!$D$10</f>
        <v>0</v>
      </c>
      <c r="S39" s="13">
        <f>'Cena na poramnuvanje'!S39*'Sreden kurs'!$D$10</f>
        <v>0</v>
      </c>
      <c r="T39" s="13">
        <f>'Cena na poramnuvanje'!T39*'Sreden kurs'!$D$10</f>
        <v>0</v>
      </c>
      <c r="U39" s="13">
        <f>'Cena na poramnuvanje'!U39*'Sreden kurs'!$D$10</f>
        <v>0</v>
      </c>
      <c r="V39" s="13">
        <f>'Cena na poramnuvanje'!V39*'Sreden kurs'!$D$10</f>
        <v>0</v>
      </c>
      <c r="W39" s="13">
        <f>'Cena na poramnuvanje'!W39*'Sreden kurs'!$D$10</f>
        <v>0</v>
      </c>
      <c r="X39" s="13">
        <f>'Cena na poramnuvanje'!X39*'Sreden kurs'!$D$10</f>
        <v>0</v>
      </c>
      <c r="Y39" s="13">
        <f>'Cena na poramnuvanje'!Y39*'Sreden kurs'!$D$10</f>
        <v>0</v>
      </c>
      <c r="Z39" s="13">
        <f>'Cena na poramnuvanje'!Z39*'Sreden kurs'!$D$10</f>
        <v>0</v>
      </c>
      <c r="AA39" s="14">
        <f>'Cena na poramnuvanje'!AA39*'Sreden kurs'!$D$10</f>
        <v>0</v>
      </c>
    </row>
    <row r="40" spans="2:27" x14ac:dyDescent="0.25">
      <c r="B40" s="69" t="str">
        <f>'Cena na poramnuvanje'!B40:B43</f>
        <v>10.01.2021</v>
      </c>
      <c r="C40" s="7" t="s">
        <v>26</v>
      </c>
      <c r="D40" s="8">
        <f>'Cena na poramnuvanje'!D40*'Sreden kurs'!$D$11</f>
        <v>0</v>
      </c>
      <c r="E40" s="8">
        <f>'Cena na poramnuvanje'!E40*'Sreden kurs'!$D$11</f>
        <v>2842.4680037307689</v>
      </c>
      <c r="F40" s="15">
        <f>'Cena na poramnuvanje'!F40*'Sreden kurs'!$D$11</f>
        <v>0</v>
      </c>
      <c r="G40" s="15">
        <f>'Cena na poramnuvanje'!G40*'Sreden kurs'!$D$11</f>
        <v>0</v>
      </c>
      <c r="H40" s="15">
        <f>'Cena na poramnuvanje'!H40*'Sreden kurs'!$D$11</f>
        <v>0</v>
      </c>
      <c r="I40" s="15">
        <f>'Cena na poramnuvanje'!I40*'Sreden kurs'!$D$11</f>
        <v>0</v>
      </c>
      <c r="J40" s="15">
        <f>'Cena na poramnuvanje'!J40*'Sreden kurs'!$D$11</f>
        <v>0</v>
      </c>
      <c r="K40" s="15">
        <f>'Cena na poramnuvanje'!K40*'Sreden kurs'!$D$11</f>
        <v>0</v>
      </c>
      <c r="L40" s="15">
        <f>'Cena na poramnuvanje'!L40*'Sreden kurs'!$D$11</f>
        <v>0</v>
      </c>
      <c r="M40" s="15">
        <f>'Cena na poramnuvanje'!M40*'Sreden kurs'!$D$11</f>
        <v>4319.6748144059402</v>
      </c>
      <c r="N40" s="15">
        <f>'Cena na poramnuvanje'!N40*'Sreden kurs'!$D$11</f>
        <v>4357.7077831247916</v>
      </c>
      <c r="O40" s="15">
        <f>'Cena na poramnuvanje'!O40*'Sreden kurs'!$D$11</f>
        <v>4536.1466841936981</v>
      </c>
      <c r="P40" s="15">
        <f>'Cena na poramnuvanje'!P40*'Sreden kurs'!$D$11</f>
        <v>4382.6352478802382</v>
      </c>
      <c r="Q40" s="15">
        <f>'Cena na poramnuvanje'!Q40*'Sreden kurs'!$D$11</f>
        <v>4141.3927225366842</v>
      </c>
      <c r="R40" s="15">
        <f>'Cena na poramnuvanje'!R40*'Sreden kurs'!$D$11</f>
        <v>4070.8714482189971</v>
      </c>
      <c r="S40" s="15">
        <f>'Cena na poramnuvanje'!S40*'Sreden kurs'!$D$11</f>
        <v>4065.7650710797911</v>
      </c>
      <c r="T40" s="15">
        <f>'Cena na poramnuvanje'!T40*'Sreden kurs'!$D$11</f>
        <v>4465.4827133674808</v>
      </c>
      <c r="U40" s="15">
        <f>'Cena na poramnuvanje'!U40*'Sreden kurs'!$D$11</f>
        <v>4940.279701585594</v>
      </c>
      <c r="V40" s="15">
        <f>'Cena na poramnuvanje'!V40*'Sreden kurs'!$D$11</f>
        <v>4903.9296243750005</v>
      </c>
      <c r="W40" s="15">
        <f>'Cena na poramnuvanje'!W40*'Sreden kurs'!$D$11</f>
        <v>4792.1133486774188</v>
      </c>
      <c r="X40" s="15">
        <f>'Cena na poramnuvanje'!X40*'Sreden kurs'!$D$11</f>
        <v>4489.6765207500002</v>
      </c>
      <c r="Y40" s="15">
        <f>'Cena na poramnuvanje'!Y40*'Sreden kurs'!$D$11</f>
        <v>4101.9436102500003</v>
      </c>
      <c r="Z40" s="16">
        <f>'Cena na poramnuvanje'!Z40*'Sreden kurs'!$D$11</f>
        <v>3812.2969792499994</v>
      </c>
      <c r="AA40" s="17">
        <f>'Cena na poramnuvanje'!AA40*'Sreden kurs'!$D$11</f>
        <v>3364.1441504999998</v>
      </c>
    </row>
    <row r="41" spans="2:27" x14ac:dyDescent="0.25">
      <c r="B41" s="70"/>
      <c r="C41" s="10" t="s">
        <v>27</v>
      </c>
      <c r="D41" s="11">
        <f>'Cena na poramnuvanje'!D41*'Sreden kurs'!$D$11</f>
        <v>1392.8866649999998</v>
      </c>
      <c r="E41" s="11">
        <f>'Cena na poramnuvanje'!E41*'Sreden kurs'!$D$11</f>
        <v>0</v>
      </c>
      <c r="F41" s="11">
        <f>'Cena na poramnuvanje'!F41*'Sreden kurs'!$D$11</f>
        <v>655.52809671074385</v>
      </c>
      <c r="G41" s="11">
        <f>'Cena na poramnuvanje'!G41*'Sreden kurs'!$D$11</f>
        <v>676.78160346603863</v>
      </c>
      <c r="H41" s="11">
        <f>'Cena na poramnuvanje'!H41*'Sreden kurs'!$D$11</f>
        <v>676.67130446801116</v>
      </c>
      <c r="I41" s="11">
        <f>'Cena na poramnuvanje'!I41*'Sreden kurs'!$D$11</f>
        <v>719.44243442313439</v>
      </c>
      <c r="J41" s="11">
        <f>'Cena na poramnuvanje'!J41*'Sreden kurs'!$D$11</f>
        <v>748.41200501254946</v>
      </c>
      <c r="K41" s="11">
        <f>'Cena na poramnuvanje'!K41*'Sreden kurs'!$D$11</f>
        <v>783.63235666071421</v>
      </c>
      <c r="L41" s="11">
        <f>'Cena na poramnuvanje'!L41*'Sreden kurs'!$D$11</f>
        <v>917.98529061749002</v>
      </c>
      <c r="M41" s="11">
        <f>'Cena na poramnuvanje'!M41*'Sreden kurs'!$D$11</f>
        <v>0</v>
      </c>
      <c r="N41" s="11">
        <f>'Cena na poramnuvanje'!N41*'Sreden kurs'!$D$11</f>
        <v>0</v>
      </c>
      <c r="O41" s="11">
        <f>'Cena na poramnuvanje'!O41*'Sreden kurs'!$D$11</f>
        <v>0</v>
      </c>
      <c r="P41" s="11">
        <f>'Cena na poramnuvanje'!P41*'Sreden kurs'!$D$11</f>
        <v>0</v>
      </c>
      <c r="Q41" s="11">
        <f>'Cena na poramnuvanje'!Q41*'Sreden kurs'!$D$11</f>
        <v>0</v>
      </c>
      <c r="R41" s="11">
        <f>'Cena na poramnuvanje'!R41*'Sreden kurs'!$D$11</f>
        <v>0</v>
      </c>
      <c r="S41" s="11">
        <f>'Cena na poramnuvanje'!S41*'Sreden kurs'!$D$11</f>
        <v>0</v>
      </c>
      <c r="T41" s="11">
        <f>'Cena na poramnuvanje'!T41*'Sreden kurs'!$D$11</f>
        <v>0</v>
      </c>
      <c r="U41" s="11">
        <f>'Cena na poramnuvanje'!U41*'Sreden kurs'!$D$11</f>
        <v>0</v>
      </c>
      <c r="V41" s="11">
        <f>'Cena na poramnuvanje'!V41*'Sreden kurs'!$D$11</f>
        <v>0</v>
      </c>
      <c r="W41" s="11">
        <f>'Cena na poramnuvanje'!W41*'Sreden kurs'!$D$11</f>
        <v>0</v>
      </c>
      <c r="X41" s="11">
        <f>'Cena na poramnuvanje'!X41*'Sreden kurs'!$D$11</f>
        <v>0</v>
      </c>
      <c r="Y41" s="11">
        <f>'Cena na poramnuvanje'!Y41*'Sreden kurs'!$D$11</f>
        <v>0</v>
      </c>
      <c r="Z41" s="11">
        <f>'Cena na poramnuvanje'!Z41*'Sreden kurs'!$D$11</f>
        <v>0</v>
      </c>
      <c r="AA41" s="9">
        <f>'Cena na poramnuvanje'!AA41*'Sreden kurs'!$D$11</f>
        <v>0</v>
      </c>
    </row>
    <row r="42" spans="2:27" x14ac:dyDescent="0.25">
      <c r="B42" s="70"/>
      <c r="C42" s="10" t="s">
        <v>28</v>
      </c>
      <c r="D42" s="11">
        <f>'Cena na poramnuvanje'!D42*'Sreden kurs'!$D$11</f>
        <v>0</v>
      </c>
      <c r="E42" s="11">
        <f>'Cena na poramnuvanje'!E42*'Sreden kurs'!$D$11</f>
        <v>0</v>
      </c>
      <c r="F42" s="11">
        <f>'Cena na poramnuvanje'!F42*'Sreden kurs'!$D$11</f>
        <v>0</v>
      </c>
      <c r="G42" s="11">
        <f>'Cena na poramnuvanje'!G42*'Sreden kurs'!$D$11</f>
        <v>0</v>
      </c>
      <c r="H42" s="11">
        <f>'Cena na poramnuvanje'!H42*'Sreden kurs'!$D$11</f>
        <v>0</v>
      </c>
      <c r="I42" s="11">
        <f>'Cena na poramnuvanje'!I42*'Sreden kurs'!$D$11</f>
        <v>0</v>
      </c>
      <c r="J42" s="11">
        <f>'Cena na poramnuvanje'!J42*'Sreden kurs'!$D$11</f>
        <v>0</v>
      </c>
      <c r="K42" s="11">
        <f>'Cena na poramnuvanje'!K42*'Sreden kurs'!$D$11</f>
        <v>0</v>
      </c>
      <c r="L42" s="11">
        <f>'Cena na poramnuvanje'!L42*'Sreden kurs'!$D$11</f>
        <v>0</v>
      </c>
      <c r="M42" s="11">
        <f>'Cena na poramnuvanje'!M42*'Sreden kurs'!$D$11</f>
        <v>0</v>
      </c>
      <c r="N42" s="11">
        <f>'Cena na poramnuvanje'!N42*'Sreden kurs'!$D$11</f>
        <v>0</v>
      </c>
      <c r="O42" s="11">
        <f>'Cena na poramnuvanje'!O42*'Sreden kurs'!$D$11</f>
        <v>0</v>
      </c>
      <c r="P42" s="11">
        <f>'Cena na poramnuvanje'!P42*'Sreden kurs'!$D$11</f>
        <v>0</v>
      </c>
      <c r="Q42" s="11">
        <f>'Cena na poramnuvanje'!Q42*'Sreden kurs'!$D$11</f>
        <v>0</v>
      </c>
      <c r="R42" s="11">
        <f>'Cena na poramnuvanje'!R42*'Sreden kurs'!$D$11</f>
        <v>0</v>
      </c>
      <c r="S42" s="11">
        <f>'Cena na poramnuvanje'!S42*'Sreden kurs'!$D$11</f>
        <v>0</v>
      </c>
      <c r="T42" s="11">
        <f>'Cena na poramnuvanje'!T42*'Sreden kurs'!$D$11</f>
        <v>0</v>
      </c>
      <c r="U42" s="11">
        <f>'Cena na poramnuvanje'!U42*'Sreden kurs'!$D$11</f>
        <v>0</v>
      </c>
      <c r="V42" s="11">
        <f>'Cena na poramnuvanje'!V42*'Sreden kurs'!$D$11</f>
        <v>0</v>
      </c>
      <c r="W42" s="11">
        <f>'Cena na poramnuvanje'!W42*'Sreden kurs'!$D$11</f>
        <v>0</v>
      </c>
      <c r="X42" s="11">
        <f>'Cena na poramnuvanje'!X42*'Sreden kurs'!$D$11</f>
        <v>0</v>
      </c>
      <c r="Y42" s="11">
        <f>'Cena na poramnuvanje'!Y42*'Sreden kurs'!$D$11</f>
        <v>0</v>
      </c>
      <c r="Z42" s="11">
        <f>'Cena na poramnuvanje'!Z42*'Sreden kurs'!$D$11</f>
        <v>0</v>
      </c>
      <c r="AA42" s="9">
        <f>'Cena na poramnuvanje'!AA42*'Sreden kurs'!$D$11</f>
        <v>0</v>
      </c>
    </row>
    <row r="43" spans="2:27" x14ac:dyDescent="0.25">
      <c r="B43" s="71"/>
      <c r="C43" s="12" t="s">
        <v>29</v>
      </c>
      <c r="D43" s="13">
        <f>'Cena na poramnuvanje'!D43*'Sreden kurs'!$D$11</f>
        <v>0</v>
      </c>
      <c r="E43" s="13">
        <f>'Cena na poramnuvanje'!E43*'Sreden kurs'!$D$11</f>
        <v>0</v>
      </c>
      <c r="F43" s="13">
        <f>'Cena na poramnuvanje'!F43*'Sreden kurs'!$D$11</f>
        <v>0</v>
      </c>
      <c r="G43" s="13">
        <f>'Cena na poramnuvanje'!G43*'Sreden kurs'!$D$11</f>
        <v>0</v>
      </c>
      <c r="H43" s="13">
        <f>'Cena na poramnuvanje'!H43*'Sreden kurs'!$D$11</f>
        <v>0</v>
      </c>
      <c r="I43" s="13">
        <f>'Cena na poramnuvanje'!I43*'Sreden kurs'!$D$11</f>
        <v>0</v>
      </c>
      <c r="J43" s="13">
        <f>'Cena na poramnuvanje'!J43*'Sreden kurs'!$D$11</f>
        <v>0</v>
      </c>
      <c r="K43" s="13">
        <f>'Cena na poramnuvanje'!K43*'Sreden kurs'!$D$11</f>
        <v>0</v>
      </c>
      <c r="L43" s="13">
        <f>'Cena na poramnuvanje'!L43*'Sreden kurs'!$D$11</f>
        <v>0</v>
      </c>
      <c r="M43" s="13">
        <f>'Cena na poramnuvanje'!M43*'Sreden kurs'!$D$11</f>
        <v>0</v>
      </c>
      <c r="N43" s="13">
        <f>'Cena na poramnuvanje'!N43*'Sreden kurs'!$D$11</f>
        <v>0</v>
      </c>
      <c r="O43" s="13">
        <f>'Cena na poramnuvanje'!O43*'Sreden kurs'!$D$11</f>
        <v>0</v>
      </c>
      <c r="P43" s="13">
        <f>'Cena na poramnuvanje'!P43*'Sreden kurs'!$D$11</f>
        <v>0</v>
      </c>
      <c r="Q43" s="13">
        <f>'Cena na poramnuvanje'!Q43*'Sreden kurs'!$D$11</f>
        <v>0</v>
      </c>
      <c r="R43" s="13">
        <f>'Cena na poramnuvanje'!R43*'Sreden kurs'!$D$11</f>
        <v>0</v>
      </c>
      <c r="S43" s="13">
        <f>'Cena na poramnuvanje'!S43*'Sreden kurs'!$D$11</f>
        <v>0</v>
      </c>
      <c r="T43" s="13">
        <f>'Cena na poramnuvanje'!T43*'Sreden kurs'!$D$11</f>
        <v>0</v>
      </c>
      <c r="U43" s="13">
        <f>'Cena na poramnuvanje'!U43*'Sreden kurs'!$D$11</f>
        <v>0</v>
      </c>
      <c r="V43" s="13">
        <f>'Cena na poramnuvanje'!V43*'Sreden kurs'!$D$11</f>
        <v>0</v>
      </c>
      <c r="W43" s="13">
        <f>'Cena na poramnuvanje'!W43*'Sreden kurs'!$D$11</f>
        <v>0</v>
      </c>
      <c r="X43" s="13">
        <f>'Cena na poramnuvanje'!X43*'Sreden kurs'!$D$11</f>
        <v>0</v>
      </c>
      <c r="Y43" s="13">
        <f>'Cena na poramnuvanje'!Y43*'Sreden kurs'!$D$11</f>
        <v>0</v>
      </c>
      <c r="Z43" s="13">
        <f>'Cena na poramnuvanje'!Z43*'Sreden kurs'!$D$11</f>
        <v>0</v>
      </c>
      <c r="AA43" s="14">
        <f>'Cena na poramnuvanje'!AA43*'Sreden kurs'!$D$11</f>
        <v>0</v>
      </c>
    </row>
    <row r="44" spans="2:27" x14ac:dyDescent="0.25">
      <c r="B44" s="69" t="str">
        <f>'Cena na poramnuvanje'!B44:B47</f>
        <v>11.01.2021</v>
      </c>
      <c r="C44" s="7" t="s">
        <v>26</v>
      </c>
      <c r="D44" s="8">
        <f>'Cena na poramnuvanje'!D44*'Sreden kurs'!$D$12</f>
        <v>2627.1133919999997</v>
      </c>
      <c r="E44" s="8">
        <f>'Cena na poramnuvanje'!E44*'Sreden kurs'!$D$12</f>
        <v>0</v>
      </c>
      <c r="F44" s="15">
        <f>'Cena na poramnuvanje'!F44*'Sreden kurs'!$D$12</f>
        <v>0</v>
      </c>
      <c r="G44" s="15">
        <f>'Cena na poramnuvanje'!G44*'Sreden kurs'!$D$12</f>
        <v>0</v>
      </c>
      <c r="H44" s="15">
        <f>'Cena na poramnuvanje'!H44*'Sreden kurs'!$D$12</f>
        <v>0</v>
      </c>
      <c r="I44" s="15">
        <f>'Cena na poramnuvanje'!I44*'Sreden kurs'!$D$12</f>
        <v>0</v>
      </c>
      <c r="J44" s="15">
        <f>'Cena na poramnuvanje'!J44*'Sreden kurs'!$D$12</f>
        <v>0</v>
      </c>
      <c r="K44" s="15">
        <f>'Cena na poramnuvanje'!K44*'Sreden kurs'!$D$12</f>
        <v>0</v>
      </c>
      <c r="L44" s="15">
        <f>'Cena na poramnuvanje'!L44*'Sreden kurs'!$D$12</f>
        <v>0</v>
      </c>
      <c r="M44" s="15">
        <f>'Cena na poramnuvanje'!M44*'Sreden kurs'!$D$12</f>
        <v>0</v>
      </c>
      <c r="N44" s="15">
        <f>'Cena na poramnuvanje'!N44*'Sreden kurs'!$D$12</f>
        <v>6038.3020589999996</v>
      </c>
      <c r="O44" s="15">
        <f>'Cena na poramnuvanje'!O44*'Sreden kurs'!$D$12</f>
        <v>5201.5154152990781</v>
      </c>
      <c r="P44" s="15">
        <f>'Cena na poramnuvanje'!P44*'Sreden kurs'!$D$12</f>
        <v>4899.0227449551294</v>
      </c>
      <c r="Q44" s="15">
        <f>'Cena na poramnuvanje'!Q44*'Sreden kurs'!$D$12</f>
        <v>4874.7958469999994</v>
      </c>
      <c r="R44" s="15">
        <f>'Cena na poramnuvanje'!R44*'Sreden kurs'!$D$12</f>
        <v>5028.6563648026804</v>
      </c>
      <c r="S44" s="15">
        <f>'Cena na poramnuvanje'!S44*'Sreden kurs'!$D$12</f>
        <v>5234.4544556872133</v>
      </c>
      <c r="T44" s="15">
        <f>'Cena na poramnuvanje'!T44*'Sreden kurs'!$D$12</f>
        <v>5761.5696090000001</v>
      </c>
      <c r="U44" s="15">
        <f>'Cena na poramnuvanje'!U44*'Sreden kurs'!$D$12</f>
        <v>0</v>
      </c>
      <c r="V44" s="15">
        <f>'Cena na poramnuvanje'!V44*'Sreden kurs'!$D$12</f>
        <v>0</v>
      </c>
      <c r="W44" s="15">
        <f>'Cena na poramnuvanje'!W44*'Sreden kurs'!$D$12</f>
        <v>0</v>
      </c>
      <c r="X44" s="15">
        <f>'Cena na poramnuvanje'!X44*'Sreden kurs'!$D$12</f>
        <v>0</v>
      </c>
      <c r="Y44" s="15">
        <f>'Cena na poramnuvanje'!Y44*'Sreden kurs'!$D$12</f>
        <v>0</v>
      </c>
      <c r="Z44" s="16">
        <f>'Cena na poramnuvanje'!Z44*'Sreden kurs'!$D$12</f>
        <v>0</v>
      </c>
      <c r="AA44" s="17">
        <f>'Cena na poramnuvanje'!AA44*'Sreden kurs'!$D$12</f>
        <v>0</v>
      </c>
    </row>
    <row r="45" spans="2:27" x14ac:dyDescent="0.25">
      <c r="B45" s="70"/>
      <c r="C45" s="10" t="s">
        <v>27</v>
      </c>
      <c r="D45" s="11">
        <f>'Cena na poramnuvanje'!D45*'Sreden kurs'!$D$12</f>
        <v>0</v>
      </c>
      <c r="E45" s="11">
        <f>'Cena na poramnuvanje'!E45*'Sreden kurs'!$D$12</f>
        <v>877.5493469999999</v>
      </c>
      <c r="F45" s="11">
        <f>'Cena na poramnuvanje'!F45*'Sreden kurs'!$D$12</f>
        <v>525.19296133823195</v>
      </c>
      <c r="G45" s="11">
        <f>'Cena na poramnuvanje'!G45*'Sreden kurs'!$D$12</f>
        <v>464.10844636018641</v>
      </c>
      <c r="H45" s="11">
        <f>'Cena na poramnuvanje'!H45*'Sreden kurs'!$D$12</f>
        <v>571.52963475747492</v>
      </c>
      <c r="I45" s="11">
        <f>'Cena na poramnuvanje'!I45*'Sreden kurs'!$D$12</f>
        <v>726.73441098101887</v>
      </c>
      <c r="J45" s="11">
        <f>'Cena na poramnuvanje'!J45*'Sreden kurs'!$D$12</f>
        <v>1037.6740121454634</v>
      </c>
      <c r="K45" s="11">
        <f>'Cena na poramnuvanje'!K45*'Sreden kurs'!$D$12</f>
        <v>1172.9655192652519</v>
      </c>
      <c r="L45" s="11">
        <f>'Cena na poramnuvanje'!L45*'Sreden kurs'!$D$12</f>
        <v>1348.3867794817277</v>
      </c>
      <c r="M45" s="11">
        <f>'Cena na poramnuvanje'!M45*'Sreden kurs'!$D$12</f>
        <v>1233.611766</v>
      </c>
      <c r="N45" s="11">
        <f>'Cena na poramnuvanje'!N45*'Sreden kurs'!$D$12</f>
        <v>0</v>
      </c>
      <c r="O45" s="11">
        <f>'Cena na poramnuvanje'!O45*'Sreden kurs'!$D$12</f>
        <v>0</v>
      </c>
      <c r="P45" s="11">
        <f>'Cena na poramnuvanje'!P45*'Sreden kurs'!$D$12</f>
        <v>0</v>
      </c>
      <c r="Q45" s="11">
        <f>'Cena na poramnuvanje'!Q45*'Sreden kurs'!$D$12</f>
        <v>0</v>
      </c>
      <c r="R45" s="11">
        <f>'Cena na poramnuvanje'!R45*'Sreden kurs'!$D$12</f>
        <v>0</v>
      </c>
      <c r="S45" s="11">
        <f>'Cena na poramnuvanje'!S45*'Sreden kurs'!$D$12</f>
        <v>0</v>
      </c>
      <c r="T45" s="11">
        <f>'Cena na poramnuvanje'!T45*'Sreden kurs'!$D$12</f>
        <v>0</v>
      </c>
      <c r="U45" s="11">
        <f>'Cena na poramnuvanje'!U45*'Sreden kurs'!$D$12</f>
        <v>2388.5085240000003</v>
      </c>
      <c r="V45" s="11">
        <f>'Cena na poramnuvanje'!V45*'Sreden kurs'!$D$12</f>
        <v>1672.6760085145631</v>
      </c>
      <c r="W45" s="11">
        <f>'Cena na poramnuvanje'!W45*'Sreden kurs'!$D$12</f>
        <v>1497.9782403651316</v>
      </c>
      <c r="X45" s="11">
        <f>'Cena na poramnuvanje'!X45*'Sreden kurs'!$D$12</f>
        <v>1391.8844399300292</v>
      </c>
      <c r="Y45" s="11">
        <f>'Cena na poramnuvanje'!Y45*'Sreden kurs'!$D$12</f>
        <v>1207.208968417229</v>
      </c>
      <c r="Z45" s="11">
        <f>'Cena na poramnuvanje'!Z45*'Sreden kurs'!$D$12</f>
        <v>931.66591500000004</v>
      </c>
      <c r="AA45" s="9">
        <f>'Cena na poramnuvanje'!AA45*'Sreden kurs'!$D$12</f>
        <v>774.2358989999999</v>
      </c>
    </row>
    <row r="46" spans="2:27" x14ac:dyDescent="0.25">
      <c r="B46" s="70"/>
      <c r="C46" s="10" t="s">
        <v>28</v>
      </c>
      <c r="D46" s="11">
        <f>'Cena na poramnuvanje'!D46*'Sreden kurs'!$D$12</f>
        <v>0</v>
      </c>
      <c r="E46" s="11">
        <f>'Cena na poramnuvanje'!E46*'Sreden kurs'!$D$12</f>
        <v>0</v>
      </c>
      <c r="F46" s="11">
        <f>'Cena na poramnuvanje'!F46*'Sreden kurs'!$D$12</f>
        <v>0</v>
      </c>
      <c r="G46" s="11">
        <f>'Cena na poramnuvanje'!G46*'Sreden kurs'!$D$12</f>
        <v>0</v>
      </c>
      <c r="H46" s="11">
        <f>'Cena na poramnuvanje'!H46*'Sreden kurs'!$D$12</f>
        <v>0</v>
      </c>
      <c r="I46" s="11">
        <f>'Cena na poramnuvanje'!I46*'Sreden kurs'!$D$12</f>
        <v>0</v>
      </c>
      <c r="J46" s="11">
        <f>'Cena na poramnuvanje'!J46*'Sreden kurs'!$D$12</f>
        <v>0</v>
      </c>
      <c r="K46" s="11">
        <f>'Cena na poramnuvanje'!K46*'Sreden kurs'!$D$12</f>
        <v>0</v>
      </c>
      <c r="L46" s="11">
        <f>'Cena na poramnuvanje'!L46*'Sreden kurs'!$D$12</f>
        <v>0</v>
      </c>
      <c r="M46" s="11">
        <f>'Cena na poramnuvanje'!M46*'Sreden kurs'!$D$12</f>
        <v>0</v>
      </c>
      <c r="N46" s="11">
        <f>'Cena na poramnuvanje'!N46*'Sreden kurs'!$D$12</f>
        <v>0</v>
      </c>
      <c r="O46" s="11">
        <f>'Cena na poramnuvanje'!O46*'Sreden kurs'!$D$12</f>
        <v>0</v>
      </c>
      <c r="P46" s="11">
        <f>'Cena na poramnuvanje'!P46*'Sreden kurs'!$D$12</f>
        <v>0</v>
      </c>
      <c r="Q46" s="11">
        <f>'Cena na poramnuvanje'!Q46*'Sreden kurs'!$D$12</f>
        <v>0</v>
      </c>
      <c r="R46" s="11">
        <f>'Cena na poramnuvanje'!R46*'Sreden kurs'!$D$12</f>
        <v>0</v>
      </c>
      <c r="S46" s="11">
        <f>'Cena na poramnuvanje'!S46*'Sreden kurs'!$D$12</f>
        <v>0</v>
      </c>
      <c r="T46" s="11">
        <f>'Cena na poramnuvanje'!T46*'Sreden kurs'!$D$12</f>
        <v>0</v>
      </c>
      <c r="U46" s="11">
        <f>'Cena na poramnuvanje'!U46*'Sreden kurs'!$D$12</f>
        <v>0</v>
      </c>
      <c r="V46" s="11">
        <f>'Cena na poramnuvanje'!V46*'Sreden kurs'!$D$12</f>
        <v>0</v>
      </c>
      <c r="W46" s="11">
        <f>'Cena na poramnuvanje'!W46*'Sreden kurs'!$D$12</f>
        <v>0</v>
      </c>
      <c r="X46" s="11">
        <f>'Cena na poramnuvanje'!X46*'Sreden kurs'!$D$12</f>
        <v>0</v>
      </c>
      <c r="Y46" s="11">
        <f>'Cena na poramnuvanje'!Y46*'Sreden kurs'!$D$12</f>
        <v>0</v>
      </c>
      <c r="Z46" s="11">
        <f>'Cena na poramnuvanje'!Z46*'Sreden kurs'!$D$12</f>
        <v>0</v>
      </c>
      <c r="AA46" s="9">
        <f>'Cena na poramnuvanje'!AA46*'Sreden kurs'!$D$12</f>
        <v>0</v>
      </c>
    </row>
    <row r="47" spans="2:27" x14ac:dyDescent="0.25">
      <c r="B47" s="71"/>
      <c r="C47" s="12" t="s">
        <v>29</v>
      </c>
      <c r="D47" s="13">
        <f>'Cena na poramnuvanje'!D47*'Sreden kurs'!$D$12</f>
        <v>0</v>
      </c>
      <c r="E47" s="13">
        <f>'Cena na poramnuvanje'!E47*'Sreden kurs'!$D$12</f>
        <v>0</v>
      </c>
      <c r="F47" s="13">
        <f>'Cena na poramnuvanje'!F47*'Sreden kurs'!$D$12</f>
        <v>0</v>
      </c>
      <c r="G47" s="13">
        <f>'Cena na poramnuvanje'!G47*'Sreden kurs'!$D$12</f>
        <v>0</v>
      </c>
      <c r="H47" s="13">
        <f>'Cena na poramnuvanje'!H47*'Sreden kurs'!$D$12</f>
        <v>0</v>
      </c>
      <c r="I47" s="13">
        <f>'Cena na poramnuvanje'!I47*'Sreden kurs'!$D$12</f>
        <v>0</v>
      </c>
      <c r="J47" s="13">
        <f>'Cena na poramnuvanje'!J47*'Sreden kurs'!$D$12</f>
        <v>0</v>
      </c>
      <c r="K47" s="13">
        <f>'Cena na poramnuvanje'!K47*'Sreden kurs'!$D$12</f>
        <v>0</v>
      </c>
      <c r="L47" s="13">
        <f>'Cena na poramnuvanje'!L47*'Sreden kurs'!$D$12</f>
        <v>0</v>
      </c>
      <c r="M47" s="13">
        <f>'Cena na poramnuvanje'!M47*'Sreden kurs'!$D$12</f>
        <v>0</v>
      </c>
      <c r="N47" s="13">
        <f>'Cena na poramnuvanje'!N47*'Sreden kurs'!$D$12</f>
        <v>0</v>
      </c>
      <c r="O47" s="13">
        <f>'Cena na poramnuvanje'!O47*'Sreden kurs'!$D$12</f>
        <v>0</v>
      </c>
      <c r="P47" s="13">
        <f>'Cena na poramnuvanje'!P47*'Sreden kurs'!$D$12</f>
        <v>0</v>
      </c>
      <c r="Q47" s="13">
        <f>'Cena na poramnuvanje'!Q47*'Sreden kurs'!$D$12</f>
        <v>0</v>
      </c>
      <c r="R47" s="13">
        <f>'Cena na poramnuvanje'!R47*'Sreden kurs'!$D$12</f>
        <v>0</v>
      </c>
      <c r="S47" s="13">
        <f>'Cena na poramnuvanje'!S47*'Sreden kurs'!$D$12</f>
        <v>0</v>
      </c>
      <c r="T47" s="13">
        <f>'Cena na poramnuvanje'!T47*'Sreden kurs'!$D$12</f>
        <v>0</v>
      </c>
      <c r="U47" s="13">
        <f>'Cena na poramnuvanje'!U47*'Sreden kurs'!$D$12</f>
        <v>0</v>
      </c>
      <c r="V47" s="13">
        <f>'Cena na poramnuvanje'!V47*'Sreden kurs'!$D$12</f>
        <v>0</v>
      </c>
      <c r="W47" s="13">
        <f>'Cena na poramnuvanje'!W47*'Sreden kurs'!$D$12</f>
        <v>0</v>
      </c>
      <c r="X47" s="13">
        <f>'Cena na poramnuvanje'!X47*'Sreden kurs'!$D$12</f>
        <v>0</v>
      </c>
      <c r="Y47" s="13">
        <f>'Cena na poramnuvanje'!Y47*'Sreden kurs'!$D$12</f>
        <v>0</v>
      </c>
      <c r="Z47" s="13">
        <f>'Cena na poramnuvanje'!Z47*'Sreden kurs'!$D$12</f>
        <v>0</v>
      </c>
      <c r="AA47" s="14">
        <f>'Cena na poramnuvanje'!AA47*'Sreden kurs'!$D$12</f>
        <v>0</v>
      </c>
    </row>
    <row r="48" spans="2:27" x14ac:dyDescent="0.25">
      <c r="B48" s="69" t="str">
        <f>'Cena na poramnuvanje'!B48:B51</f>
        <v>12.01.2021</v>
      </c>
      <c r="C48" s="7" t="s">
        <v>26</v>
      </c>
      <c r="D48" s="8">
        <f>'Cena na poramnuvanje'!D48*'Sreden kurs'!$D$13</f>
        <v>0</v>
      </c>
      <c r="E48" s="8">
        <f>'Cena na poramnuvanje'!E48*'Sreden kurs'!$D$13</f>
        <v>0</v>
      </c>
      <c r="F48" s="15">
        <f>'Cena na poramnuvanje'!F48*'Sreden kurs'!$D$13</f>
        <v>0</v>
      </c>
      <c r="G48" s="15">
        <f>'Cena na poramnuvanje'!G48*'Sreden kurs'!$D$13</f>
        <v>0</v>
      </c>
      <c r="H48" s="15">
        <f>'Cena na poramnuvanje'!H48*'Sreden kurs'!$D$13</f>
        <v>0</v>
      </c>
      <c r="I48" s="15">
        <f>'Cena na poramnuvanje'!I48*'Sreden kurs'!$D$13</f>
        <v>0</v>
      </c>
      <c r="J48" s="15">
        <f>'Cena na poramnuvanje'!J48*'Sreden kurs'!$D$13</f>
        <v>0</v>
      </c>
      <c r="K48" s="15">
        <f>'Cena na poramnuvanje'!K48*'Sreden kurs'!$D$13</f>
        <v>0</v>
      </c>
      <c r="L48" s="15">
        <f>'Cena na poramnuvanje'!L48*'Sreden kurs'!$D$13</f>
        <v>0</v>
      </c>
      <c r="M48" s="15">
        <f>'Cena na poramnuvanje'!M48*'Sreden kurs'!$D$13</f>
        <v>0</v>
      </c>
      <c r="N48" s="15">
        <f>'Cena na poramnuvanje'!N48*'Sreden kurs'!$D$13</f>
        <v>0</v>
      </c>
      <c r="O48" s="15">
        <f>'Cena na poramnuvanje'!O48*'Sreden kurs'!$D$13</f>
        <v>0</v>
      </c>
      <c r="P48" s="15">
        <f>'Cena na poramnuvanje'!P48*'Sreden kurs'!$D$13</f>
        <v>0</v>
      </c>
      <c r="Q48" s="15">
        <f>'Cena na poramnuvanje'!Q48*'Sreden kurs'!$D$13</f>
        <v>0</v>
      </c>
      <c r="R48" s="15">
        <f>'Cena na poramnuvanje'!R48*'Sreden kurs'!$D$13</f>
        <v>5580.9270615444239</v>
      </c>
      <c r="S48" s="15">
        <f>'Cena na poramnuvanje'!S48*'Sreden kurs'!$D$13</f>
        <v>5694.1862953242735</v>
      </c>
      <c r="T48" s="15">
        <f>'Cena na poramnuvanje'!T48*'Sreden kurs'!$D$13</f>
        <v>0</v>
      </c>
      <c r="U48" s="15">
        <f>'Cena na poramnuvanje'!U48*'Sreden kurs'!$D$13</f>
        <v>0</v>
      </c>
      <c r="V48" s="15">
        <f>'Cena na poramnuvanje'!V48*'Sreden kurs'!$D$13</f>
        <v>0</v>
      </c>
      <c r="W48" s="15">
        <f>'Cena na poramnuvanje'!W48*'Sreden kurs'!$D$13</f>
        <v>7556.9719060000007</v>
      </c>
      <c r="X48" s="15">
        <f>'Cena na poramnuvanje'!X48*'Sreden kurs'!$D$13</f>
        <v>5972.7368814982583</v>
      </c>
      <c r="Y48" s="15">
        <f>'Cena na poramnuvanje'!Y48*'Sreden kurs'!$D$13</f>
        <v>5131.6607411936429</v>
      </c>
      <c r="Z48" s="16">
        <f>'Cena na poramnuvanje'!Z48*'Sreden kurs'!$D$13</f>
        <v>4398.5980165000001</v>
      </c>
      <c r="AA48" s="17">
        <f>'Cena na poramnuvanje'!AA48*'Sreden kurs'!$D$13</f>
        <v>3595.1431252000002</v>
      </c>
    </row>
    <row r="49" spans="2:27" x14ac:dyDescent="0.25">
      <c r="B49" s="70"/>
      <c r="C49" s="10" t="s">
        <v>27</v>
      </c>
      <c r="D49" s="11">
        <f>'Cena na poramnuvanje'!D49*'Sreden kurs'!$D$13</f>
        <v>764.27885346938774</v>
      </c>
      <c r="E49" s="11">
        <f>'Cena na poramnuvanje'!E49*'Sreden kurs'!$D$13</f>
        <v>1136.590224</v>
      </c>
      <c r="F49" s="11">
        <f>'Cena na poramnuvanje'!F49*'Sreden kurs'!$D$13</f>
        <v>677.86506667220465</v>
      </c>
      <c r="G49" s="11">
        <f>'Cena na poramnuvanje'!G49*'Sreden kurs'!$D$13</f>
        <v>675.42656512033204</v>
      </c>
      <c r="H49" s="11">
        <f>'Cena na poramnuvanje'!H49*'Sreden kurs'!$D$13</f>
        <v>719.78470004549217</v>
      </c>
      <c r="I49" s="11">
        <f>'Cena na poramnuvanje'!I49*'Sreden kurs'!$D$13</f>
        <v>889.65507092976918</v>
      </c>
      <c r="J49" s="11">
        <f>'Cena na poramnuvanje'!J49*'Sreden kurs'!$D$13</f>
        <v>1134.80545990171</v>
      </c>
      <c r="K49" s="11">
        <f>'Cena na poramnuvanje'!K49*'Sreden kurs'!$D$13</f>
        <v>1433.6109152246929</v>
      </c>
      <c r="L49" s="11">
        <f>'Cena na poramnuvanje'!L49*'Sreden kurs'!$D$13</f>
        <v>1586.7966129976799</v>
      </c>
      <c r="M49" s="11">
        <f>'Cena na poramnuvanje'!M49*'Sreden kurs'!$D$13</f>
        <v>1646.2616865545408</v>
      </c>
      <c r="N49" s="11">
        <f>'Cena na poramnuvanje'!N49*'Sreden kurs'!$D$13</f>
        <v>1338.2614292350597</v>
      </c>
      <c r="O49" s="11">
        <f>'Cena na poramnuvanje'!O49*'Sreden kurs'!$D$13</f>
        <v>1458.1559503276537</v>
      </c>
      <c r="P49" s="11">
        <f>'Cena na poramnuvanje'!P49*'Sreden kurs'!$D$13</f>
        <v>1451.6299652367929</v>
      </c>
      <c r="Q49" s="11">
        <f>'Cena na poramnuvanje'!Q49*'Sreden kurs'!$D$13</f>
        <v>1255.2925579999999</v>
      </c>
      <c r="R49" s="11">
        <f>'Cena na poramnuvanje'!R49*'Sreden kurs'!$D$13</f>
        <v>0</v>
      </c>
      <c r="S49" s="11">
        <f>'Cena na poramnuvanje'!S49*'Sreden kurs'!$D$13</f>
        <v>0</v>
      </c>
      <c r="T49" s="11">
        <f>'Cena na poramnuvanje'!T49*'Sreden kurs'!$D$13</f>
        <v>1485.7472966</v>
      </c>
      <c r="U49" s="11">
        <f>'Cena na poramnuvanje'!U49*'Sreden kurs'!$D$13</f>
        <v>1619.7992218285713</v>
      </c>
      <c r="V49" s="11">
        <f>'Cena na poramnuvanje'!V49*'Sreden kurs'!$D$13</f>
        <v>1818.7169966269396</v>
      </c>
      <c r="W49" s="11">
        <f>'Cena na poramnuvanje'!W49*'Sreden kurs'!$D$13</f>
        <v>0</v>
      </c>
      <c r="X49" s="11">
        <f>'Cena na poramnuvanje'!X49*'Sreden kurs'!$D$13</f>
        <v>0</v>
      </c>
      <c r="Y49" s="11">
        <f>'Cena na poramnuvanje'!Y49*'Sreden kurs'!$D$13</f>
        <v>0</v>
      </c>
      <c r="Z49" s="11">
        <f>'Cena na poramnuvanje'!Z49*'Sreden kurs'!$D$13</f>
        <v>0</v>
      </c>
      <c r="AA49" s="9">
        <f>'Cena na poramnuvanje'!AA49*'Sreden kurs'!$D$13</f>
        <v>0</v>
      </c>
    </row>
    <row r="50" spans="2:27" x14ac:dyDescent="0.25">
      <c r="B50" s="70"/>
      <c r="C50" s="10" t="s">
        <v>28</v>
      </c>
      <c r="D50" s="11">
        <f>'Cena na poramnuvanje'!D50*'Sreden kurs'!$D$13</f>
        <v>0</v>
      </c>
      <c r="E50" s="11">
        <f>'Cena na poramnuvanje'!E50*'Sreden kurs'!$D$13</f>
        <v>0</v>
      </c>
      <c r="F50" s="11">
        <f>'Cena na poramnuvanje'!F50*'Sreden kurs'!$D$13</f>
        <v>0</v>
      </c>
      <c r="G50" s="11">
        <f>'Cena na poramnuvanje'!G50*'Sreden kurs'!$D$13</f>
        <v>0</v>
      </c>
      <c r="H50" s="11">
        <f>'Cena na poramnuvanje'!H50*'Sreden kurs'!$D$13</f>
        <v>0</v>
      </c>
      <c r="I50" s="11">
        <f>'Cena na poramnuvanje'!I50*'Sreden kurs'!$D$13</f>
        <v>0</v>
      </c>
      <c r="J50" s="11">
        <f>'Cena na poramnuvanje'!J50*'Sreden kurs'!$D$13</f>
        <v>0</v>
      </c>
      <c r="K50" s="11">
        <f>'Cena na poramnuvanje'!K50*'Sreden kurs'!$D$13</f>
        <v>0</v>
      </c>
      <c r="L50" s="11">
        <f>'Cena na poramnuvanje'!L50*'Sreden kurs'!$D$13</f>
        <v>0</v>
      </c>
      <c r="M50" s="11">
        <f>'Cena na poramnuvanje'!M50*'Sreden kurs'!$D$13</f>
        <v>0</v>
      </c>
      <c r="N50" s="11">
        <f>'Cena na poramnuvanje'!N50*'Sreden kurs'!$D$13</f>
        <v>0</v>
      </c>
      <c r="O50" s="11">
        <f>'Cena na poramnuvanje'!O50*'Sreden kurs'!$D$13</f>
        <v>0</v>
      </c>
      <c r="P50" s="11">
        <f>'Cena na poramnuvanje'!P50*'Sreden kurs'!$D$13</f>
        <v>0</v>
      </c>
      <c r="Q50" s="11">
        <f>'Cena na poramnuvanje'!Q50*'Sreden kurs'!$D$13</f>
        <v>0</v>
      </c>
      <c r="R50" s="11">
        <f>'Cena na poramnuvanje'!R50*'Sreden kurs'!$D$13</f>
        <v>0</v>
      </c>
      <c r="S50" s="11">
        <f>'Cena na poramnuvanje'!S50*'Sreden kurs'!$D$13</f>
        <v>0</v>
      </c>
      <c r="T50" s="11">
        <f>'Cena na poramnuvanje'!T50*'Sreden kurs'!$D$13</f>
        <v>0</v>
      </c>
      <c r="U50" s="11">
        <f>'Cena na poramnuvanje'!U50*'Sreden kurs'!$D$13</f>
        <v>0</v>
      </c>
      <c r="V50" s="11">
        <f>'Cena na poramnuvanje'!V50*'Sreden kurs'!$D$13</f>
        <v>0</v>
      </c>
      <c r="W50" s="11">
        <f>'Cena na poramnuvanje'!W50*'Sreden kurs'!$D$13</f>
        <v>0</v>
      </c>
      <c r="X50" s="11">
        <f>'Cena na poramnuvanje'!X50*'Sreden kurs'!$D$13</f>
        <v>0</v>
      </c>
      <c r="Y50" s="11">
        <f>'Cena na poramnuvanje'!Y50*'Sreden kurs'!$D$13</f>
        <v>0</v>
      </c>
      <c r="Z50" s="11">
        <f>'Cena na poramnuvanje'!Z50*'Sreden kurs'!$D$13</f>
        <v>0</v>
      </c>
      <c r="AA50" s="9">
        <f>'Cena na poramnuvanje'!AA50*'Sreden kurs'!$D$13</f>
        <v>0</v>
      </c>
    </row>
    <row r="51" spans="2:27" x14ac:dyDescent="0.25">
      <c r="B51" s="71"/>
      <c r="C51" s="12" t="s">
        <v>29</v>
      </c>
      <c r="D51" s="13">
        <f>'Cena na poramnuvanje'!D51*'Sreden kurs'!$D$13</f>
        <v>0</v>
      </c>
      <c r="E51" s="13">
        <f>'Cena na poramnuvanje'!E51*'Sreden kurs'!$D$13</f>
        <v>0</v>
      </c>
      <c r="F51" s="13">
        <f>'Cena na poramnuvanje'!F51*'Sreden kurs'!$D$13</f>
        <v>0</v>
      </c>
      <c r="G51" s="13">
        <f>'Cena na poramnuvanje'!G51*'Sreden kurs'!$D$13</f>
        <v>0</v>
      </c>
      <c r="H51" s="13">
        <f>'Cena na poramnuvanje'!H51*'Sreden kurs'!$D$13</f>
        <v>0</v>
      </c>
      <c r="I51" s="13">
        <f>'Cena na poramnuvanje'!I51*'Sreden kurs'!$D$13</f>
        <v>0</v>
      </c>
      <c r="J51" s="13">
        <f>'Cena na poramnuvanje'!J51*'Sreden kurs'!$D$13</f>
        <v>0</v>
      </c>
      <c r="K51" s="13">
        <f>'Cena na poramnuvanje'!K51*'Sreden kurs'!$D$13</f>
        <v>0</v>
      </c>
      <c r="L51" s="13">
        <f>'Cena na poramnuvanje'!L51*'Sreden kurs'!$D$13</f>
        <v>0</v>
      </c>
      <c r="M51" s="13">
        <f>'Cena na poramnuvanje'!M51*'Sreden kurs'!$D$13</f>
        <v>0</v>
      </c>
      <c r="N51" s="13">
        <f>'Cena na poramnuvanje'!N51*'Sreden kurs'!$D$13</f>
        <v>0</v>
      </c>
      <c r="O51" s="13">
        <f>'Cena na poramnuvanje'!O51*'Sreden kurs'!$D$13</f>
        <v>0</v>
      </c>
      <c r="P51" s="13">
        <f>'Cena na poramnuvanje'!P51*'Sreden kurs'!$D$13</f>
        <v>0</v>
      </c>
      <c r="Q51" s="13">
        <f>'Cena na poramnuvanje'!Q51*'Sreden kurs'!$D$13</f>
        <v>0</v>
      </c>
      <c r="R51" s="13">
        <f>'Cena na poramnuvanje'!R51*'Sreden kurs'!$D$13</f>
        <v>0</v>
      </c>
      <c r="S51" s="13">
        <f>'Cena na poramnuvanje'!S51*'Sreden kurs'!$D$13</f>
        <v>0</v>
      </c>
      <c r="T51" s="13">
        <f>'Cena na poramnuvanje'!T51*'Sreden kurs'!$D$13</f>
        <v>0</v>
      </c>
      <c r="U51" s="13">
        <f>'Cena na poramnuvanje'!U51*'Sreden kurs'!$D$13</f>
        <v>0</v>
      </c>
      <c r="V51" s="13">
        <f>'Cena na poramnuvanje'!V51*'Sreden kurs'!$D$13</f>
        <v>0</v>
      </c>
      <c r="W51" s="13">
        <f>'Cena na poramnuvanje'!W51*'Sreden kurs'!$D$13</f>
        <v>0</v>
      </c>
      <c r="X51" s="13">
        <f>'Cena na poramnuvanje'!X51*'Sreden kurs'!$D$13</f>
        <v>0</v>
      </c>
      <c r="Y51" s="13">
        <f>'Cena na poramnuvanje'!Y51*'Sreden kurs'!$D$13</f>
        <v>0</v>
      </c>
      <c r="Z51" s="13">
        <f>'Cena na poramnuvanje'!Z51*'Sreden kurs'!$D$13</f>
        <v>0</v>
      </c>
      <c r="AA51" s="14">
        <f>'Cena na poramnuvanje'!AA51*'Sreden kurs'!$D$13</f>
        <v>0</v>
      </c>
    </row>
    <row r="52" spans="2:27" x14ac:dyDescent="0.25">
      <c r="B52" s="69" t="str">
        <f>'Cena na poramnuvanje'!B52:B55</f>
        <v>13.01.2021</v>
      </c>
      <c r="C52" s="7" t="s">
        <v>26</v>
      </c>
      <c r="D52" s="8">
        <f>'Cena na poramnuvanje'!D52*'Sreden kurs'!$D$14</f>
        <v>3365.211661284874</v>
      </c>
      <c r="E52" s="8">
        <f>'Cena na poramnuvanje'!E52*'Sreden kurs'!$D$14</f>
        <v>3078.5975001604374</v>
      </c>
      <c r="F52" s="15">
        <f>'Cena na poramnuvanje'!F52*'Sreden kurs'!$D$14</f>
        <v>0</v>
      </c>
      <c r="G52" s="15">
        <f>'Cena na poramnuvanje'!G52*'Sreden kurs'!$D$14</f>
        <v>0</v>
      </c>
      <c r="H52" s="15">
        <f>'Cena na poramnuvanje'!H52*'Sreden kurs'!$D$14</f>
        <v>0</v>
      </c>
      <c r="I52" s="15">
        <f>'Cena na poramnuvanje'!I52*'Sreden kurs'!$D$14</f>
        <v>0</v>
      </c>
      <c r="J52" s="15">
        <f>'Cena na poramnuvanje'!J52*'Sreden kurs'!$D$14</f>
        <v>0</v>
      </c>
      <c r="K52" s="15">
        <f>'Cena na poramnuvanje'!K52*'Sreden kurs'!$D$14</f>
        <v>0</v>
      </c>
      <c r="L52" s="15">
        <f>'Cena na poramnuvanje'!L52*'Sreden kurs'!$D$14</f>
        <v>0</v>
      </c>
      <c r="M52" s="15">
        <f>'Cena na poramnuvanje'!M52*'Sreden kurs'!$D$14</f>
        <v>0</v>
      </c>
      <c r="N52" s="15">
        <f>'Cena na poramnuvanje'!N52*'Sreden kurs'!$D$14</f>
        <v>0</v>
      </c>
      <c r="O52" s="15">
        <f>'Cena na poramnuvanje'!O52*'Sreden kurs'!$D$14</f>
        <v>0</v>
      </c>
      <c r="P52" s="15">
        <f>'Cena na poramnuvanje'!P52*'Sreden kurs'!$D$14</f>
        <v>0</v>
      </c>
      <c r="Q52" s="15">
        <f>'Cena na poramnuvanje'!Q52*'Sreden kurs'!$D$14</f>
        <v>0</v>
      </c>
      <c r="R52" s="15">
        <f>'Cena na poramnuvanje'!R52*'Sreden kurs'!$D$14</f>
        <v>0</v>
      </c>
      <c r="S52" s="15">
        <f>'Cena na poramnuvanje'!S52*'Sreden kurs'!$D$14</f>
        <v>0</v>
      </c>
      <c r="T52" s="15">
        <f>'Cena na poramnuvanje'!T52*'Sreden kurs'!$D$14</f>
        <v>0</v>
      </c>
      <c r="U52" s="15">
        <f>'Cena na poramnuvanje'!U52*'Sreden kurs'!$D$14</f>
        <v>0</v>
      </c>
      <c r="V52" s="15">
        <f>'Cena na poramnuvanje'!V52*'Sreden kurs'!$D$14</f>
        <v>7187.8322359999993</v>
      </c>
      <c r="W52" s="15">
        <f>'Cena na poramnuvanje'!W52*'Sreden kurs'!$D$14</f>
        <v>5937.4051619511238</v>
      </c>
      <c r="X52" s="15">
        <f>'Cena na poramnuvanje'!X52*'Sreden kurs'!$D$14</f>
        <v>5460.6596995880154</v>
      </c>
      <c r="Y52" s="15">
        <f>'Cena na poramnuvanje'!Y52*'Sreden kurs'!$D$14</f>
        <v>0</v>
      </c>
      <c r="Z52" s="16">
        <f>'Cena na poramnuvanje'!Z52*'Sreden kurs'!$D$14</f>
        <v>0</v>
      </c>
      <c r="AA52" s="17">
        <f>'Cena na poramnuvanje'!AA52*'Sreden kurs'!$D$14</f>
        <v>0</v>
      </c>
    </row>
    <row r="53" spans="2:27" x14ac:dyDescent="0.25">
      <c r="B53" s="70"/>
      <c r="C53" s="10" t="s">
        <v>27</v>
      </c>
      <c r="D53" s="11">
        <f>'Cena na poramnuvanje'!D53*'Sreden kurs'!$D$14</f>
        <v>0</v>
      </c>
      <c r="E53" s="11">
        <f>'Cena na poramnuvanje'!E53*'Sreden kurs'!$D$14</f>
        <v>0</v>
      </c>
      <c r="F53" s="11">
        <f>'Cena na poramnuvanje'!F53*'Sreden kurs'!$D$14</f>
        <v>678.06836999999996</v>
      </c>
      <c r="G53" s="11">
        <f>'Cena na poramnuvanje'!G53*'Sreden kurs'!$D$14</f>
        <v>0</v>
      </c>
      <c r="H53" s="11">
        <f>'Cena na poramnuvanje'!H53*'Sreden kurs'!$D$14</f>
        <v>0</v>
      </c>
      <c r="I53" s="11">
        <f>'Cena na poramnuvanje'!I53*'Sreden kurs'!$D$14</f>
        <v>0</v>
      </c>
      <c r="J53" s="11">
        <f>'Cena na poramnuvanje'!J53*'Sreden kurs'!$D$14</f>
        <v>0</v>
      </c>
      <c r="K53" s="11">
        <f>'Cena na poramnuvanje'!K53*'Sreden kurs'!$D$14</f>
        <v>0</v>
      </c>
      <c r="L53" s="11">
        <f>'Cena na poramnuvanje'!L53*'Sreden kurs'!$D$14</f>
        <v>1439.4730340000001</v>
      </c>
      <c r="M53" s="11">
        <f>'Cena na poramnuvanje'!M53*'Sreden kurs'!$D$14</f>
        <v>1413.02683</v>
      </c>
      <c r="N53" s="11">
        <f>'Cena na poramnuvanje'!N53*'Sreden kurs'!$D$14</f>
        <v>1274.0305020000001</v>
      </c>
      <c r="O53" s="11">
        <f>'Cena na poramnuvanje'!O53*'Sreden kurs'!$D$14</f>
        <v>1511.0790839876258</v>
      </c>
      <c r="P53" s="11">
        <f>'Cena na poramnuvanje'!P53*'Sreden kurs'!$D$14</f>
        <v>1471.3968157861134</v>
      </c>
      <c r="Q53" s="11">
        <f>'Cena na poramnuvanje'!Q53*'Sreden kurs'!$D$14</f>
        <v>1539.4038676838904</v>
      </c>
      <c r="R53" s="11">
        <f>'Cena na poramnuvanje'!R53*'Sreden kurs'!$D$14</f>
        <v>1192.2585183478261</v>
      </c>
      <c r="S53" s="11">
        <f>'Cena na poramnuvanje'!S53*'Sreden kurs'!$D$14</f>
        <v>1237.436336</v>
      </c>
      <c r="T53" s="11">
        <f>'Cena na poramnuvanje'!T53*'Sreden kurs'!$D$14</f>
        <v>1563.3332823035139</v>
      </c>
      <c r="U53" s="11">
        <f>'Cena na poramnuvanje'!U53*'Sreden kurs'!$D$14</f>
        <v>1454.9219516190476</v>
      </c>
      <c r="V53" s="11">
        <f>'Cena na poramnuvanje'!V53*'Sreden kurs'!$D$14</f>
        <v>0</v>
      </c>
      <c r="W53" s="11">
        <f>'Cena na poramnuvanje'!W53*'Sreden kurs'!$D$14</f>
        <v>0</v>
      </c>
      <c r="X53" s="11">
        <f>'Cena na poramnuvanje'!X53*'Sreden kurs'!$D$14</f>
        <v>0</v>
      </c>
      <c r="Y53" s="11">
        <f>'Cena na poramnuvanje'!Y53*'Sreden kurs'!$D$14</f>
        <v>1372.3377210545991</v>
      </c>
      <c r="Z53" s="11">
        <f>'Cena na poramnuvanje'!Z53*'Sreden kurs'!$D$14</f>
        <v>994.23469572727288</v>
      </c>
      <c r="AA53" s="9">
        <f>'Cena na poramnuvanje'!AA53*'Sreden kurs'!$D$14</f>
        <v>839.51322000000005</v>
      </c>
    </row>
    <row r="54" spans="2:27" x14ac:dyDescent="0.25">
      <c r="B54" s="70"/>
      <c r="C54" s="10" t="s">
        <v>28</v>
      </c>
      <c r="D54" s="11">
        <f>'Cena na poramnuvanje'!D54*'Sreden kurs'!$D$14</f>
        <v>0</v>
      </c>
      <c r="E54" s="11">
        <f>'Cena na poramnuvanje'!E54*'Sreden kurs'!$D$14</f>
        <v>0</v>
      </c>
      <c r="F54" s="11">
        <f>'Cena na poramnuvanje'!F54*'Sreden kurs'!$D$14</f>
        <v>0</v>
      </c>
      <c r="G54" s="11">
        <f>'Cena na poramnuvanje'!G54*'Sreden kurs'!$D$14</f>
        <v>1104.5902880000001</v>
      </c>
      <c r="H54" s="11">
        <f>'Cena na poramnuvanje'!H54*'Sreden kurs'!$D$14</f>
        <v>1213.4502440000001</v>
      </c>
      <c r="I54" s="11">
        <f>'Cena na poramnuvanje'!I54*'Sreden kurs'!$D$14</f>
        <v>1445.930828</v>
      </c>
      <c r="J54" s="11">
        <f>'Cena na poramnuvanje'!J54*'Sreden kurs'!$D$14</f>
        <v>1721.4633719999999</v>
      </c>
      <c r="K54" s="11">
        <f>'Cena na poramnuvanje'!K54*'Sreden kurs'!$D$14</f>
        <v>2153.2130280000001</v>
      </c>
      <c r="L54" s="11">
        <f>'Cena na poramnuvanje'!L54*'Sreden kurs'!$D$14</f>
        <v>0</v>
      </c>
      <c r="M54" s="11">
        <f>'Cena na poramnuvanje'!M54*'Sreden kurs'!$D$14</f>
        <v>0</v>
      </c>
      <c r="N54" s="11">
        <f>'Cena na poramnuvanje'!N54*'Sreden kurs'!$D$14</f>
        <v>0</v>
      </c>
      <c r="O54" s="11">
        <f>'Cena na poramnuvanje'!O54*'Sreden kurs'!$D$14</f>
        <v>0</v>
      </c>
      <c r="P54" s="11">
        <f>'Cena na poramnuvanje'!P54*'Sreden kurs'!$D$14</f>
        <v>0</v>
      </c>
      <c r="Q54" s="11">
        <f>'Cena na poramnuvanje'!Q54*'Sreden kurs'!$D$14</f>
        <v>0</v>
      </c>
      <c r="R54" s="11">
        <f>'Cena na poramnuvanje'!R54*'Sreden kurs'!$D$14</f>
        <v>0</v>
      </c>
      <c r="S54" s="11">
        <f>'Cena na poramnuvanje'!S54*'Sreden kurs'!$D$14</f>
        <v>0</v>
      </c>
      <c r="T54" s="11">
        <f>'Cena na poramnuvanje'!T54*'Sreden kurs'!$D$14</f>
        <v>0</v>
      </c>
      <c r="U54" s="11">
        <f>'Cena na poramnuvanje'!U54*'Sreden kurs'!$D$14</f>
        <v>0</v>
      </c>
      <c r="V54" s="11">
        <f>'Cena na poramnuvanje'!V54*'Sreden kurs'!$D$14</f>
        <v>0</v>
      </c>
      <c r="W54" s="11">
        <f>'Cena na poramnuvanje'!W54*'Sreden kurs'!$D$14</f>
        <v>0</v>
      </c>
      <c r="X54" s="11">
        <f>'Cena na poramnuvanje'!X54*'Sreden kurs'!$D$14</f>
        <v>0</v>
      </c>
      <c r="Y54" s="11">
        <f>'Cena na poramnuvanje'!Y54*'Sreden kurs'!$D$14</f>
        <v>0</v>
      </c>
      <c r="Z54" s="11">
        <f>'Cena na poramnuvanje'!Z54*'Sreden kurs'!$D$14</f>
        <v>0</v>
      </c>
      <c r="AA54" s="9">
        <f>'Cena na poramnuvanje'!AA54*'Sreden kurs'!$D$14</f>
        <v>0</v>
      </c>
    </row>
    <row r="55" spans="2:27" x14ac:dyDescent="0.25">
      <c r="B55" s="71"/>
      <c r="C55" s="12" t="s">
        <v>29</v>
      </c>
      <c r="D55" s="13">
        <f>'Cena na poramnuvanje'!D55*'Sreden kurs'!$D$14</f>
        <v>0</v>
      </c>
      <c r="E55" s="13">
        <f>'Cena na poramnuvanje'!E55*'Sreden kurs'!$D$14</f>
        <v>0</v>
      </c>
      <c r="F55" s="13">
        <f>'Cena na poramnuvanje'!F55*'Sreden kurs'!$D$14</f>
        <v>0</v>
      </c>
      <c r="G55" s="13">
        <f>'Cena na poramnuvanje'!G55*'Sreden kurs'!$D$14</f>
        <v>3313.1558359999999</v>
      </c>
      <c r="H55" s="13">
        <f>'Cena na poramnuvanje'!H55*'Sreden kurs'!$D$14</f>
        <v>3640.3507319999999</v>
      </c>
      <c r="I55" s="13">
        <f>'Cena na poramnuvanje'!I55*'Sreden kurs'!$D$14</f>
        <v>4337.1774559999994</v>
      </c>
      <c r="J55" s="13">
        <f>'Cena na poramnuvanje'!J55*'Sreden kurs'!$D$14</f>
        <v>5163.7750879999994</v>
      </c>
      <c r="K55" s="13">
        <f>'Cena na poramnuvanje'!K55*'Sreden kurs'!$D$14</f>
        <v>6459.6390840000004</v>
      </c>
      <c r="L55" s="13">
        <f>'Cena na poramnuvanje'!L55*'Sreden kurs'!$D$14</f>
        <v>0</v>
      </c>
      <c r="M55" s="13">
        <f>'Cena na poramnuvanje'!M55*'Sreden kurs'!$D$14</f>
        <v>0</v>
      </c>
      <c r="N55" s="13">
        <f>'Cena na poramnuvanje'!N55*'Sreden kurs'!$D$14</f>
        <v>0</v>
      </c>
      <c r="O55" s="13">
        <f>'Cena na poramnuvanje'!O55*'Sreden kurs'!$D$14</f>
        <v>0</v>
      </c>
      <c r="P55" s="13">
        <f>'Cena na poramnuvanje'!P55*'Sreden kurs'!$D$14</f>
        <v>0</v>
      </c>
      <c r="Q55" s="13">
        <f>'Cena na poramnuvanje'!Q55*'Sreden kurs'!$D$14</f>
        <v>0</v>
      </c>
      <c r="R55" s="13">
        <f>'Cena na poramnuvanje'!R55*'Sreden kurs'!$D$14</f>
        <v>0</v>
      </c>
      <c r="S55" s="13">
        <f>'Cena na poramnuvanje'!S55*'Sreden kurs'!$D$14</f>
        <v>0</v>
      </c>
      <c r="T55" s="13">
        <f>'Cena na poramnuvanje'!T55*'Sreden kurs'!$D$14</f>
        <v>0</v>
      </c>
      <c r="U55" s="13">
        <f>'Cena na poramnuvanje'!U55*'Sreden kurs'!$D$14</f>
        <v>0</v>
      </c>
      <c r="V55" s="13">
        <f>'Cena na poramnuvanje'!V55*'Sreden kurs'!$D$14</f>
        <v>0</v>
      </c>
      <c r="W55" s="13">
        <f>'Cena na poramnuvanje'!W55*'Sreden kurs'!$D$14</f>
        <v>0</v>
      </c>
      <c r="X55" s="13">
        <f>'Cena na poramnuvanje'!X55*'Sreden kurs'!$D$14</f>
        <v>0</v>
      </c>
      <c r="Y55" s="13">
        <f>'Cena na poramnuvanje'!Y55*'Sreden kurs'!$D$14</f>
        <v>0</v>
      </c>
      <c r="Z55" s="13">
        <f>'Cena na poramnuvanje'!Z55*'Sreden kurs'!$D$14</f>
        <v>0</v>
      </c>
      <c r="AA55" s="14">
        <f>'Cena na poramnuvanje'!AA55*'Sreden kurs'!$D$14</f>
        <v>0</v>
      </c>
    </row>
    <row r="56" spans="2:27" x14ac:dyDescent="0.25">
      <c r="B56" s="69" t="str">
        <f>'Cena na poramnuvanje'!B56:B59</f>
        <v>14.01.2021</v>
      </c>
      <c r="C56" s="7" t="s">
        <v>26</v>
      </c>
      <c r="D56" s="8">
        <f>'Cena na poramnuvanje'!D56*'Sreden kurs'!$D$15</f>
        <v>4142.5353825239035</v>
      </c>
      <c r="E56" s="8">
        <f>'Cena na poramnuvanje'!E56*'Sreden kurs'!$D$15</f>
        <v>0</v>
      </c>
      <c r="F56" s="15">
        <f>'Cena na poramnuvanje'!F56*'Sreden kurs'!$D$15</f>
        <v>0</v>
      </c>
      <c r="G56" s="15">
        <f>'Cena na poramnuvanje'!G56*'Sreden kurs'!$D$15</f>
        <v>0</v>
      </c>
      <c r="H56" s="15">
        <f>'Cena na poramnuvanje'!H56*'Sreden kurs'!$D$15</f>
        <v>0</v>
      </c>
      <c r="I56" s="15">
        <f>'Cena na poramnuvanje'!I56*'Sreden kurs'!$D$15</f>
        <v>0</v>
      </c>
      <c r="J56" s="15">
        <f>'Cena na poramnuvanje'!J56*'Sreden kurs'!$D$15</f>
        <v>0</v>
      </c>
      <c r="K56" s="15">
        <f>'Cena na poramnuvanje'!K56*'Sreden kurs'!$D$15</f>
        <v>0</v>
      </c>
      <c r="L56" s="15">
        <f>'Cena na poramnuvanje'!L56*'Sreden kurs'!$D$15</f>
        <v>0</v>
      </c>
      <c r="M56" s="15">
        <f>'Cena na poramnuvanje'!M56*'Sreden kurs'!$D$15</f>
        <v>0</v>
      </c>
      <c r="N56" s="15">
        <f>'Cena na poramnuvanje'!N56*'Sreden kurs'!$D$15</f>
        <v>0</v>
      </c>
      <c r="O56" s="15">
        <f>'Cena na poramnuvanje'!O56*'Sreden kurs'!$D$15</f>
        <v>7735.0938468629556</v>
      </c>
      <c r="P56" s="15">
        <f>'Cena na poramnuvanje'!P56*'Sreden kurs'!$D$15</f>
        <v>6733.0039298461543</v>
      </c>
      <c r="Q56" s="15">
        <f>'Cena na poramnuvanje'!Q56*'Sreden kurs'!$D$15</f>
        <v>6899.2134547619044</v>
      </c>
      <c r="R56" s="15">
        <f>'Cena na poramnuvanje'!R56*'Sreden kurs'!$D$15</f>
        <v>6915.0666553101437</v>
      </c>
      <c r="S56" s="15">
        <f>'Cena na poramnuvanje'!S56*'Sreden kurs'!$D$15</f>
        <v>6797.8411267499996</v>
      </c>
      <c r="T56" s="15">
        <f>'Cena na poramnuvanje'!T56*'Sreden kurs'!$D$15</f>
        <v>7263.2566909565212</v>
      </c>
      <c r="U56" s="15">
        <f>'Cena na poramnuvanje'!U56*'Sreden kurs'!$D$15</f>
        <v>0</v>
      </c>
      <c r="V56" s="15">
        <f>'Cena na poramnuvanje'!V56*'Sreden kurs'!$D$15</f>
        <v>0</v>
      </c>
      <c r="W56" s="15">
        <f>'Cena na poramnuvanje'!W56*'Sreden kurs'!$D$15</f>
        <v>6958.8778409999995</v>
      </c>
      <c r="X56" s="15">
        <f>'Cena na poramnuvanje'!X56*'Sreden kurs'!$D$15</f>
        <v>6967.4910749999999</v>
      </c>
      <c r="Y56" s="15">
        <f>'Cena na poramnuvanje'!Y56*'Sreden kurs'!$D$15</f>
        <v>6183.0715499999997</v>
      </c>
      <c r="Z56" s="16">
        <f>'Cena na poramnuvanje'!Z56*'Sreden kurs'!$D$15</f>
        <v>0</v>
      </c>
      <c r="AA56" s="17">
        <f>'Cena na poramnuvanje'!AA56*'Sreden kurs'!$D$15</f>
        <v>4791.3233254000006</v>
      </c>
    </row>
    <row r="57" spans="2:27" x14ac:dyDescent="0.25">
      <c r="B57" s="70"/>
      <c r="C57" s="10" t="s">
        <v>27</v>
      </c>
      <c r="D57" s="11">
        <f>'Cena na poramnuvanje'!D57*'Sreden kurs'!$D$15</f>
        <v>0</v>
      </c>
      <c r="E57" s="11">
        <f>'Cena na poramnuvanje'!E57*'Sreden kurs'!$D$15</f>
        <v>869.66319799999997</v>
      </c>
      <c r="F57" s="11">
        <f>'Cena na poramnuvanje'!F57*'Sreden kurs'!$D$15</f>
        <v>828.71615700000007</v>
      </c>
      <c r="G57" s="11">
        <f>'Cena na poramnuvanje'!G57*'Sreden kurs'!$D$15</f>
        <v>0</v>
      </c>
      <c r="H57" s="11">
        <f>'Cena na poramnuvanje'!H57*'Sreden kurs'!$D$15</f>
        <v>0</v>
      </c>
      <c r="I57" s="11">
        <f>'Cena na poramnuvanje'!I57*'Sreden kurs'!$D$15</f>
        <v>0</v>
      </c>
      <c r="J57" s="11">
        <f>'Cena na poramnuvanje'!J57*'Sreden kurs'!$D$15</f>
        <v>1377.2061353539968</v>
      </c>
      <c r="K57" s="11">
        <f>'Cena na poramnuvanje'!K57*'Sreden kurs'!$D$15</f>
        <v>1680.3269355139814</v>
      </c>
      <c r="L57" s="11">
        <f>'Cena na poramnuvanje'!L57*'Sreden kurs'!$D$15</f>
        <v>1637.9667990932203</v>
      </c>
      <c r="M57" s="11">
        <f>'Cena na poramnuvanje'!M57*'Sreden kurs'!$D$15</f>
        <v>1806.351537626156</v>
      </c>
      <c r="N57" s="11">
        <f>'Cena na poramnuvanje'!N57*'Sreden kurs'!$D$15</f>
        <v>1559.8962279642858</v>
      </c>
      <c r="O57" s="11">
        <f>'Cena na poramnuvanje'!O57*'Sreden kurs'!$D$15</f>
        <v>0</v>
      </c>
      <c r="P57" s="11">
        <f>'Cena na poramnuvanje'!P57*'Sreden kurs'!$D$15</f>
        <v>0</v>
      </c>
      <c r="Q57" s="11">
        <f>'Cena na poramnuvanje'!Q57*'Sreden kurs'!$D$15</f>
        <v>0</v>
      </c>
      <c r="R57" s="11">
        <f>'Cena na poramnuvanje'!R57*'Sreden kurs'!$D$15</f>
        <v>0</v>
      </c>
      <c r="S57" s="11">
        <f>'Cena na poramnuvanje'!S57*'Sreden kurs'!$D$15</f>
        <v>0</v>
      </c>
      <c r="T57" s="11">
        <f>'Cena na poramnuvanje'!T57*'Sreden kurs'!$D$15</f>
        <v>0</v>
      </c>
      <c r="U57" s="11">
        <f>'Cena na poramnuvanje'!U57*'Sreden kurs'!$D$15</f>
        <v>2288.1870131575433</v>
      </c>
      <c r="V57" s="11">
        <f>'Cena na poramnuvanje'!V57*'Sreden kurs'!$D$15</f>
        <v>2953.1088</v>
      </c>
      <c r="W57" s="11">
        <f>'Cena na poramnuvanje'!W57*'Sreden kurs'!$D$15</f>
        <v>0</v>
      </c>
      <c r="X57" s="11">
        <f>'Cena na poramnuvanje'!X57*'Sreden kurs'!$D$15</f>
        <v>0</v>
      </c>
      <c r="Y57" s="11">
        <f>'Cena na poramnuvanje'!Y57*'Sreden kurs'!$D$15</f>
        <v>0</v>
      </c>
      <c r="Z57" s="11">
        <f>'Cena na poramnuvanje'!Z57*'Sreden kurs'!$D$15</f>
        <v>1923.2121060000002</v>
      </c>
      <c r="AA57" s="9">
        <f>'Cena na poramnuvanje'!AA57*'Sreden kurs'!$D$15</f>
        <v>0</v>
      </c>
    </row>
    <row r="58" spans="2:27" x14ac:dyDescent="0.25">
      <c r="B58" s="70"/>
      <c r="C58" s="10" t="s">
        <v>28</v>
      </c>
      <c r="D58" s="11">
        <f>'Cena na poramnuvanje'!D58*'Sreden kurs'!$D$15</f>
        <v>0</v>
      </c>
      <c r="E58" s="11">
        <f>'Cena na poramnuvanje'!E58*'Sreden kurs'!$D$15</f>
        <v>0</v>
      </c>
      <c r="F58" s="11">
        <f>'Cena na poramnuvanje'!F58*'Sreden kurs'!$D$15</f>
        <v>0</v>
      </c>
      <c r="G58" s="11">
        <f>'Cena na poramnuvanje'!G58*'Sreden kurs'!$D$15</f>
        <v>1381.808826</v>
      </c>
      <c r="H58" s="11">
        <f>'Cena na poramnuvanje'!H58*'Sreden kurs'!$D$15</f>
        <v>1491.9351750000001</v>
      </c>
      <c r="I58" s="11">
        <f>'Cena na poramnuvanje'!I58*'Sreden kurs'!$D$15</f>
        <v>1587.9112109999999</v>
      </c>
      <c r="J58" s="11">
        <f>'Cena na poramnuvanje'!J58*'Sreden kurs'!$D$15</f>
        <v>0</v>
      </c>
      <c r="K58" s="11">
        <f>'Cena na poramnuvanje'!K58*'Sreden kurs'!$D$15</f>
        <v>0</v>
      </c>
      <c r="L58" s="11">
        <f>'Cena na poramnuvanje'!L58*'Sreden kurs'!$D$15</f>
        <v>0</v>
      </c>
      <c r="M58" s="11">
        <f>'Cena na poramnuvanje'!M58*'Sreden kurs'!$D$15</f>
        <v>0</v>
      </c>
      <c r="N58" s="11">
        <f>'Cena na poramnuvanje'!N58*'Sreden kurs'!$D$15</f>
        <v>0</v>
      </c>
      <c r="O58" s="11">
        <f>'Cena na poramnuvanje'!O58*'Sreden kurs'!$D$15</f>
        <v>0</v>
      </c>
      <c r="P58" s="11">
        <f>'Cena na poramnuvanje'!P58*'Sreden kurs'!$D$15</f>
        <v>0</v>
      </c>
      <c r="Q58" s="11">
        <f>'Cena na poramnuvanje'!Q58*'Sreden kurs'!$D$15</f>
        <v>0</v>
      </c>
      <c r="R58" s="11">
        <f>'Cena na poramnuvanje'!R58*'Sreden kurs'!$D$15</f>
        <v>0</v>
      </c>
      <c r="S58" s="11">
        <f>'Cena na poramnuvanje'!S58*'Sreden kurs'!$D$15</f>
        <v>0</v>
      </c>
      <c r="T58" s="11">
        <f>'Cena na poramnuvanje'!T58*'Sreden kurs'!$D$15</f>
        <v>0</v>
      </c>
      <c r="U58" s="11">
        <f>'Cena na poramnuvanje'!U58*'Sreden kurs'!$D$15</f>
        <v>0</v>
      </c>
      <c r="V58" s="11">
        <f>'Cena na poramnuvanje'!V58*'Sreden kurs'!$D$15</f>
        <v>0</v>
      </c>
      <c r="W58" s="11">
        <f>'Cena na poramnuvanje'!W58*'Sreden kurs'!$D$15</f>
        <v>0</v>
      </c>
      <c r="X58" s="11">
        <f>'Cena na poramnuvanje'!X58*'Sreden kurs'!$D$15</f>
        <v>0</v>
      </c>
      <c r="Y58" s="11">
        <f>'Cena na poramnuvanje'!Y58*'Sreden kurs'!$D$15</f>
        <v>0</v>
      </c>
      <c r="Z58" s="11">
        <f>'Cena na poramnuvanje'!Z58*'Sreden kurs'!$D$15</f>
        <v>0</v>
      </c>
      <c r="AA58" s="9">
        <f>'Cena na poramnuvanje'!AA58*'Sreden kurs'!$D$15</f>
        <v>0</v>
      </c>
    </row>
    <row r="59" spans="2:27" x14ac:dyDescent="0.25">
      <c r="B59" s="71"/>
      <c r="C59" s="12" t="s">
        <v>29</v>
      </c>
      <c r="D59" s="13">
        <f>'Cena na poramnuvanje'!D59*'Sreden kurs'!$D$15</f>
        <v>0</v>
      </c>
      <c r="E59" s="13">
        <f>'Cena na poramnuvanje'!E59*'Sreden kurs'!$D$15</f>
        <v>0</v>
      </c>
      <c r="F59" s="13">
        <f>'Cena na poramnuvanje'!F59*'Sreden kurs'!$D$15</f>
        <v>0</v>
      </c>
      <c r="G59" s="13">
        <f>'Cena na poramnuvanje'!G59*'Sreden kurs'!$D$15</f>
        <v>4145.4264779999994</v>
      </c>
      <c r="H59" s="13">
        <f>'Cena na poramnuvanje'!H59*'Sreden kurs'!$D$15</f>
        <v>4475.8055249999998</v>
      </c>
      <c r="I59" s="13">
        <f>'Cena na poramnuvanje'!I59*'Sreden kurs'!$D$15</f>
        <v>4763.7336330000007</v>
      </c>
      <c r="J59" s="13">
        <f>'Cena na poramnuvanje'!J59*'Sreden kurs'!$D$15</f>
        <v>0</v>
      </c>
      <c r="K59" s="13">
        <f>'Cena na poramnuvanje'!K59*'Sreden kurs'!$D$15</f>
        <v>0</v>
      </c>
      <c r="L59" s="13">
        <f>'Cena na poramnuvanje'!L59*'Sreden kurs'!$D$15</f>
        <v>0</v>
      </c>
      <c r="M59" s="13">
        <f>'Cena na poramnuvanje'!M59*'Sreden kurs'!$D$15</f>
        <v>0</v>
      </c>
      <c r="N59" s="13">
        <f>'Cena na poramnuvanje'!N59*'Sreden kurs'!$D$15</f>
        <v>0</v>
      </c>
      <c r="O59" s="13">
        <f>'Cena na poramnuvanje'!O59*'Sreden kurs'!$D$15</f>
        <v>0</v>
      </c>
      <c r="P59" s="13">
        <f>'Cena na poramnuvanje'!P59*'Sreden kurs'!$D$15</f>
        <v>0</v>
      </c>
      <c r="Q59" s="13">
        <f>'Cena na poramnuvanje'!Q59*'Sreden kurs'!$D$15</f>
        <v>0</v>
      </c>
      <c r="R59" s="13">
        <f>'Cena na poramnuvanje'!R59*'Sreden kurs'!$D$15</f>
        <v>0</v>
      </c>
      <c r="S59" s="13">
        <f>'Cena na poramnuvanje'!S59*'Sreden kurs'!$D$15</f>
        <v>0</v>
      </c>
      <c r="T59" s="13">
        <f>'Cena na poramnuvanje'!T59*'Sreden kurs'!$D$15</f>
        <v>0</v>
      </c>
      <c r="U59" s="13">
        <f>'Cena na poramnuvanje'!U59*'Sreden kurs'!$D$15</f>
        <v>0</v>
      </c>
      <c r="V59" s="13">
        <f>'Cena na poramnuvanje'!V59*'Sreden kurs'!$D$15</f>
        <v>0</v>
      </c>
      <c r="W59" s="13">
        <f>'Cena na poramnuvanje'!W59*'Sreden kurs'!$D$15</f>
        <v>0</v>
      </c>
      <c r="X59" s="13">
        <f>'Cena na poramnuvanje'!X59*'Sreden kurs'!$D$15</f>
        <v>0</v>
      </c>
      <c r="Y59" s="13">
        <f>'Cena na poramnuvanje'!Y59*'Sreden kurs'!$D$15</f>
        <v>0</v>
      </c>
      <c r="Z59" s="13">
        <f>'Cena na poramnuvanje'!Z59*'Sreden kurs'!$D$15</f>
        <v>0</v>
      </c>
      <c r="AA59" s="14">
        <f>'Cena na poramnuvanje'!AA59*'Sreden kurs'!$D$15</f>
        <v>0</v>
      </c>
    </row>
    <row r="60" spans="2:27" x14ac:dyDescent="0.25">
      <c r="B60" s="69" t="str">
        <f>'Cena na poramnuvanje'!B60:B63</f>
        <v>15.01.2021</v>
      </c>
      <c r="C60" s="7" t="s">
        <v>26</v>
      </c>
      <c r="D60" s="8">
        <f>'Cena na poramnuvanje'!D60*'Sreden kurs'!$D$16</f>
        <v>4999.5190080000002</v>
      </c>
      <c r="E60" s="8">
        <f>'Cena na poramnuvanje'!E60*'Sreden kurs'!$D$16</f>
        <v>4866.4941119999994</v>
      </c>
      <c r="F60" s="15">
        <f>'Cena na poramnuvanje'!F60*'Sreden kurs'!$D$16</f>
        <v>0</v>
      </c>
      <c r="G60" s="15">
        <f>'Cena na poramnuvanje'!G60*'Sreden kurs'!$D$16</f>
        <v>0</v>
      </c>
      <c r="H60" s="15">
        <f>'Cena na poramnuvanje'!H60*'Sreden kurs'!$D$16</f>
        <v>0</v>
      </c>
      <c r="I60" s="15">
        <f>'Cena na poramnuvanje'!I60*'Sreden kurs'!$D$16</f>
        <v>4317.7664159999995</v>
      </c>
      <c r="J60" s="15">
        <f>'Cena na poramnuvanje'!J60*'Sreden kurs'!$D$16</f>
        <v>5312.3514357588156</v>
      </c>
      <c r="K60" s="15">
        <f>'Cena na poramnuvanje'!K60*'Sreden kurs'!$D$16</f>
        <v>7315.5929967960064</v>
      </c>
      <c r="L60" s="15">
        <f>'Cena na poramnuvanje'!L60*'Sreden kurs'!$D$16</f>
        <v>8117.2335557021179</v>
      </c>
      <c r="M60" s="15">
        <f>'Cena na poramnuvanje'!M60*'Sreden kurs'!$D$16</f>
        <v>8005.1555957894734</v>
      </c>
      <c r="N60" s="15">
        <f>'Cena na poramnuvanje'!N60*'Sreden kurs'!$D$16</f>
        <v>0</v>
      </c>
      <c r="O60" s="15">
        <f>'Cena na poramnuvanje'!O60*'Sreden kurs'!$D$16</f>
        <v>0</v>
      </c>
      <c r="P60" s="15">
        <f>'Cena na poramnuvanje'!P60*'Sreden kurs'!$D$16</f>
        <v>0</v>
      </c>
      <c r="Q60" s="15">
        <f>'Cena na poramnuvanje'!Q60*'Sreden kurs'!$D$16</f>
        <v>0</v>
      </c>
      <c r="R60" s="15">
        <f>'Cena na poramnuvanje'!R60*'Sreden kurs'!$D$16</f>
        <v>8297.4278880000002</v>
      </c>
      <c r="S60" s="15">
        <f>'Cena na poramnuvanje'!S60*'Sreden kurs'!$D$16</f>
        <v>8129.2991999999995</v>
      </c>
      <c r="T60" s="15">
        <f>'Cena na poramnuvanje'!T60*'Sreden kurs'!$D$16</f>
        <v>8687.2647359999992</v>
      </c>
      <c r="U60" s="15">
        <f>'Cena na poramnuvanje'!U60*'Sreden kurs'!$D$16</f>
        <v>8522.2133852365914</v>
      </c>
      <c r="V60" s="15">
        <f>'Cena na poramnuvanje'!V60*'Sreden kurs'!$D$16</f>
        <v>8132.8688532761407</v>
      </c>
      <c r="W60" s="15">
        <f>'Cena na poramnuvanje'!W60*'Sreden kurs'!$D$16</f>
        <v>8757.4723199999989</v>
      </c>
      <c r="X60" s="15">
        <f>'Cena na poramnuvanje'!X60*'Sreden kurs'!$D$16</f>
        <v>7805.9748</v>
      </c>
      <c r="Y60" s="15">
        <f>'Cena na poramnuvanje'!Y60*'Sreden kurs'!$D$16</f>
        <v>6330.9996799999999</v>
      </c>
      <c r="Z60" s="16">
        <f>'Cena na poramnuvanje'!Z60*'Sreden kurs'!$D$16</f>
        <v>6095.1268319999999</v>
      </c>
      <c r="AA60" s="17">
        <f>'Cena na poramnuvanje'!AA60*'Sreden kurs'!$D$16</f>
        <v>5237.3656945684997</v>
      </c>
    </row>
    <row r="61" spans="2:27" x14ac:dyDescent="0.25">
      <c r="B61" s="70"/>
      <c r="C61" s="10" t="s">
        <v>27</v>
      </c>
      <c r="D61" s="11">
        <f>'Cena na poramnuvanje'!D61*'Sreden kurs'!$D$16</f>
        <v>0</v>
      </c>
      <c r="E61" s="11">
        <f>'Cena na poramnuvanje'!E61*'Sreden kurs'!$D$16</f>
        <v>0</v>
      </c>
      <c r="F61" s="11">
        <f>'Cena na poramnuvanje'!F61*'Sreden kurs'!$D$16</f>
        <v>0</v>
      </c>
      <c r="G61" s="11">
        <f>'Cena na poramnuvanje'!G61*'Sreden kurs'!$D$16</f>
        <v>0</v>
      </c>
      <c r="H61" s="11">
        <f>'Cena na poramnuvanje'!H61*'Sreden kurs'!$D$16</f>
        <v>0</v>
      </c>
      <c r="I61" s="11">
        <f>'Cena na poramnuvanje'!I61*'Sreden kurs'!$D$16</f>
        <v>0</v>
      </c>
      <c r="J61" s="11">
        <f>'Cena na poramnuvanje'!J61*'Sreden kurs'!$D$16</f>
        <v>0</v>
      </c>
      <c r="K61" s="11">
        <f>'Cena na poramnuvanje'!K61*'Sreden kurs'!$D$16</f>
        <v>0</v>
      </c>
      <c r="L61" s="11">
        <f>'Cena na poramnuvanje'!L61*'Sreden kurs'!$D$16</f>
        <v>0</v>
      </c>
      <c r="M61" s="11">
        <f>'Cena na poramnuvanje'!M61*'Sreden kurs'!$D$16</f>
        <v>0</v>
      </c>
      <c r="N61" s="11">
        <f>'Cena na poramnuvanje'!N61*'Sreden kurs'!$D$16</f>
        <v>2164.7227033634722</v>
      </c>
      <c r="O61" s="11">
        <f>'Cena na poramnuvanje'!O61*'Sreden kurs'!$D$16</f>
        <v>1782.9031199999997</v>
      </c>
      <c r="P61" s="11">
        <f>'Cena na poramnuvanje'!P61*'Sreden kurs'!$D$16</f>
        <v>1709.0003999999999</v>
      </c>
      <c r="Q61" s="11">
        <f>'Cena na poramnuvanje'!Q61*'Sreden kurs'!$D$16</f>
        <v>1655.4209280000002</v>
      </c>
      <c r="R61" s="11">
        <f>'Cena na poramnuvanje'!R61*'Sreden kurs'!$D$16</f>
        <v>0</v>
      </c>
      <c r="S61" s="11">
        <f>'Cena na poramnuvanje'!S61*'Sreden kurs'!$D$16</f>
        <v>0</v>
      </c>
      <c r="T61" s="11">
        <f>'Cena na poramnuvanje'!T61*'Sreden kurs'!$D$16</f>
        <v>0</v>
      </c>
      <c r="U61" s="11">
        <f>'Cena na poramnuvanje'!U61*'Sreden kurs'!$D$16</f>
        <v>0</v>
      </c>
      <c r="V61" s="11">
        <f>'Cena na poramnuvanje'!V61*'Sreden kurs'!$D$16</f>
        <v>0</v>
      </c>
      <c r="W61" s="11">
        <f>'Cena na poramnuvanje'!W61*'Sreden kurs'!$D$16</f>
        <v>0</v>
      </c>
      <c r="X61" s="11">
        <f>'Cena na poramnuvanje'!X61*'Sreden kurs'!$D$16</f>
        <v>0</v>
      </c>
      <c r="Y61" s="11">
        <f>'Cena na poramnuvanje'!Y61*'Sreden kurs'!$D$16</f>
        <v>0</v>
      </c>
      <c r="Z61" s="11">
        <f>'Cena na poramnuvanje'!Z61*'Sreden kurs'!$D$16</f>
        <v>0</v>
      </c>
      <c r="AA61" s="9">
        <f>'Cena na poramnuvanje'!AA61*'Sreden kurs'!$D$16</f>
        <v>0</v>
      </c>
    </row>
    <row r="62" spans="2:27" x14ac:dyDescent="0.25">
      <c r="B62" s="70"/>
      <c r="C62" s="10" t="s">
        <v>28</v>
      </c>
      <c r="D62" s="11">
        <f>'Cena na poramnuvanje'!D62*'Sreden kurs'!$D$16</f>
        <v>0</v>
      </c>
      <c r="E62" s="11">
        <f>'Cena na poramnuvanje'!E62*'Sreden kurs'!$D$16</f>
        <v>0</v>
      </c>
      <c r="F62" s="11">
        <f>'Cena na poramnuvanje'!F62*'Sreden kurs'!$D$16</f>
        <v>1577.207216</v>
      </c>
      <c r="G62" s="11">
        <f>'Cena na poramnuvanje'!G62*'Sreden kurs'!$D$16</f>
        <v>1524.8594560000001</v>
      </c>
      <c r="H62" s="11">
        <f>'Cena na poramnuvanje'!H62*'Sreden kurs'!$D$16</f>
        <v>1529.1704479999999</v>
      </c>
      <c r="I62" s="11">
        <f>'Cena na poramnuvanje'!I62*'Sreden kurs'!$D$16</f>
        <v>0</v>
      </c>
      <c r="J62" s="11">
        <f>'Cena na poramnuvanje'!J62*'Sreden kurs'!$D$16</f>
        <v>0</v>
      </c>
      <c r="K62" s="11">
        <f>'Cena na poramnuvanje'!K62*'Sreden kurs'!$D$16</f>
        <v>0</v>
      </c>
      <c r="L62" s="11">
        <f>'Cena na poramnuvanje'!L62*'Sreden kurs'!$D$16</f>
        <v>0</v>
      </c>
      <c r="M62" s="11">
        <f>'Cena na poramnuvanje'!M62*'Sreden kurs'!$D$16</f>
        <v>0</v>
      </c>
      <c r="N62" s="11">
        <f>'Cena na poramnuvanje'!N62*'Sreden kurs'!$D$16</f>
        <v>0</v>
      </c>
      <c r="O62" s="11">
        <f>'Cena na poramnuvanje'!O62*'Sreden kurs'!$D$16</f>
        <v>0</v>
      </c>
      <c r="P62" s="11">
        <f>'Cena na poramnuvanje'!P62*'Sreden kurs'!$D$16</f>
        <v>0</v>
      </c>
      <c r="Q62" s="11">
        <f>'Cena na poramnuvanje'!Q62*'Sreden kurs'!$D$16</f>
        <v>0</v>
      </c>
      <c r="R62" s="11">
        <f>'Cena na poramnuvanje'!R62*'Sreden kurs'!$D$16</f>
        <v>0</v>
      </c>
      <c r="S62" s="11">
        <f>'Cena na poramnuvanje'!S62*'Sreden kurs'!$D$16</f>
        <v>0</v>
      </c>
      <c r="T62" s="11">
        <f>'Cena na poramnuvanje'!T62*'Sreden kurs'!$D$16</f>
        <v>0</v>
      </c>
      <c r="U62" s="11">
        <f>'Cena na poramnuvanje'!U62*'Sreden kurs'!$D$16</f>
        <v>0</v>
      </c>
      <c r="V62" s="11">
        <f>'Cena na poramnuvanje'!V62*'Sreden kurs'!$D$16</f>
        <v>0</v>
      </c>
      <c r="W62" s="11">
        <f>'Cena na poramnuvanje'!W62*'Sreden kurs'!$D$16</f>
        <v>0</v>
      </c>
      <c r="X62" s="11">
        <f>'Cena na poramnuvanje'!X62*'Sreden kurs'!$D$16</f>
        <v>0</v>
      </c>
      <c r="Y62" s="11">
        <f>'Cena na poramnuvanje'!Y62*'Sreden kurs'!$D$16</f>
        <v>0</v>
      </c>
      <c r="Z62" s="11">
        <f>'Cena na poramnuvanje'!Z62*'Sreden kurs'!$D$16</f>
        <v>0</v>
      </c>
      <c r="AA62" s="9">
        <f>'Cena na poramnuvanje'!AA62*'Sreden kurs'!$D$16</f>
        <v>0</v>
      </c>
    </row>
    <row r="63" spans="2:27" x14ac:dyDescent="0.25">
      <c r="B63" s="71"/>
      <c r="C63" s="12" t="s">
        <v>29</v>
      </c>
      <c r="D63" s="13">
        <f>'Cena na poramnuvanje'!D63*'Sreden kurs'!$D$16</f>
        <v>0</v>
      </c>
      <c r="E63" s="13">
        <f>'Cena na poramnuvanje'!E63*'Sreden kurs'!$D$16</f>
        <v>0</v>
      </c>
      <c r="F63" s="13">
        <f>'Cena na poramnuvanje'!F63*'Sreden kurs'!$D$16</f>
        <v>4731.0057919999999</v>
      </c>
      <c r="G63" s="13">
        <f>'Cena na poramnuvanje'!G63*'Sreden kurs'!$D$16</f>
        <v>4573.9625120000001</v>
      </c>
      <c r="H63" s="13">
        <f>'Cena na poramnuvanje'!H63*'Sreden kurs'!$D$16</f>
        <v>4586.8954880000001</v>
      </c>
      <c r="I63" s="13">
        <f>'Cena na poramnuvanje'!I63*'Sreden kurs'!$D$16</f>
        <v>0</v>
      </c>
      <c r="J63" s="13">
        <f>'Cena na poramnuvanje'!J63*'Sreden kurs'!$D$16</f>
        <v>0</v>
      </c>
      <c r="K63" s="13">
        <f>'Cena na poramnuvanje'!K63*'Sreden kurs'!$D$16</f>
        <v>0</v>
      </c>
      <c r="L63" s="13">
        <f>'Cena na poramnuvanje'!L63*'Sreden kurs'!$D$16</f>
        <v>0</v>
      </c>
      <c r="M63" s="13">
        <f>'Cena na poramnuvanje'!M63*'Sreden kurs'!$D$16</f>
        <v>0</v>
      </c>
      <c r="N63" s="13">
        <f>'Cena na poramnuvanje'!N63*'Sreden kurs'!$D$16</f>
        <v>0</v>
      </c>
      <c r="O63" s="13">
        <f>'Cena na poramnuvanje'!O63*'Sreden kurs'!$D$16</f>
        <v>0</v>
      </c>
      <c r="P63" s="13">
        <f>'Cena na poramnuvanje'!P63*'Sreden kurs'!$D$16</f>
        <v>0</v>
      </c>
      <c r="Q63" s="13">
        <f>'Cena na poramnuvanje'!Q63*'Sreden kurs'!$D$16</f>
        <v>0</v>
      </c>
      <c r="R63" s="13">
        <f>'Cena na poramnuvanje'!R63*'Sreden kurs'!$D$16</f>
        <v>0</v>
      </c>
      <c r="S63" s="13">
        <f>'Cena na poramnuvanje'!S63*'Sreden kurs'!$D$16</f>
        <v>0</v>
      </c>
      <c r="T63" s="13">
        <f>'Cena na poramnuvanje'!T63*'Sreden kurs'!$D$16</f>
        <v>0</v>
      </c>
      <c r="U63" s="13">
        <f>'Cena na poramnuvanje'!U63*'Sreden kurs'!$D$16</f>
        <v>0</v>
      </c>
      <c r="V63" s="13">
        <f>'Cena na poramnuvanje'!V63*'Sreden kurs'!$D$16</f>
        <v>0</v>
      </c>
      <c r="W63" s="13">
        <f>'Cena na poramnuvanje'!W63*'Sreden kurs'!$D$16</f>
        <v>0</v>
      </c>
      <c r="X63" s="13">
        <f>'Cena na poramnuvanje'!X63*'Sreden kurs'!$D$16</f>
        <v>0</v>
      </c>
      <c r="Y63" s="13">
        <f>'Cena na poramnuvanje'!Y63*'Sreden kurs'!$D$16</f>
        <v>0</v>
      </c>
      <c r="Z63" s="13">
        <f>'Cena na poramnuvanje'!Z63*'Sreden kurs'!$D$16</f>
        <v>0</v>
      </c>
      <c r="AA63" s="14">
        <f>'Cena na poramnuvanje'!AA63*'Sreden kurs'!$D$16</f>
        <v>0</v>
      </c>
    </row>
    <row r="64" spans="2:27" x14ac:dyDescent="0.25">
      <c r="B64" s="69" t="str">
        <f>'Cena na poramnuvanje'!B64:B67</f>
        <v>16.01.2021</v>
      </c>
      <c r="C64" s="7" t="s">
        <v>26</v>
      </c>
      <c r="D64" s="8">
        <f>'Cena na poramnuvanje'!D64*'Sreden kurs'!$D$17</f>
        <v>4365.8760975609757</v>
      </c>
      <c r="E64" s="8">
        <f>'Cena na poramnuvanje'!E64*'Sreden kurs'!$D$17</f>
        <v>0</v>
      </c>
      <c r="F64" s="15">
        <f>'Cena na poramnuvanje'!F64*'Sreden kurs'!$D$17</f>
        <v>4514.6640000000007</v>
      </c>
      <c r="G64" s="15">
        <f>'Cena na poramnuvanje'!G64*'Sreden kurs'!$D$17</f>
        <v>4460.4560000000001</v>
      </c>
      <c r="H64" s="15">
        <f>'Cena na poramnuvanje'!H64*'Sreden kurs'!$D$17</f>
        <v>4414.8720000000003</v>
      </c>
      <c r="I64" s="15">
        <f>'Cena na poramnuvanje'!I64*'Sreden kurs'!$D$17</f>
        <v>0</v>
      </c>
      <c r="J64" s="15">
        <f>'Cena na poramnuvanje'!J64*'Sreden kurs'!$D$17</f>
        <v>0</v>
      </c>
      <c r="K64" s="15">
        <f>'Cena na poramnuvanje'!K64*'Sreden kurs'!$D$17</f>
        <v>0</v>
      </c>
      <c r="L64" s="15">
        <f>'Cena na poramnuvanje'!L64*'Sreden kurs'!$D$17</f>
        <v>0</v>
      </c>
      <c r="M64" s="15">
        <f>'Cena na poramnuvanje'!M64*'Sreden kurs'!$D$17</f>
        <v>0</v>
      </c>
      <c r="N64" s="15">
        <f>'Cena na poramnuvanje'!N64*'Sreden kurs'!$D$17</f>
        <v>5765.76</v>
      </c>
      <c r="O64" s="15">
        <f>'Cena na poramnuvanje'!O64*'Sreden kurs'!$D$17</f>
        <v>5689.3760000000002</v>
      </c>
      <c r="P64" s="15">
        <f>'Cena na poramnuvanje'!P64*'Sreden kurs'!$D$17</f>
        <v>5351.192</v>
      </c>
      <c r="Q64" s="15">
        <f>'Cena na poramnuvanje'!Q64*'Sreden kurs'!$D$17</f>
        <v>0</v>
      </c>
      <c r="R64" s="15">
        <f>'Cena na poramnuvanje'!R64*'Sreden kurs'!$D$17</f>
        <v>4437.0171822886723</v>
      </c>
      <c r="S64" s="15">
        <f>'Cena na poramnuvanje'!S64*'Sreden kurs'!$D$17</f>
        <v>4508.2769770076648</v>
      </c>
      <c r="T64" s="15">
        <f>'Cena na poramnuvanje'!T64*'Sreden kurs'!$D$17</f>
        <v>4668.1085901639353</v>
      </c>
      <c r="U64" s="15">
        <f>'Cena na poramnuvanje'!U64*'Sreden kurs'!$D$17</f>
        <v>5428.262917983121</v>
      </c>
      <c r="V64" s="15">
        <f>'Cena na poramnuvanje'!V64*'Sreden kurs'!$D$17</f>
        <v>5467.464638023027</v>
      </c>
      <c r="W64" s="15">
        <f>'Cena na poramnuvanje'!W64*'Sreden kurs'!$D$17</f>
        <v>5112.2309270386277</v>
      </c>
      <c r="X64" s="15">
        <f>'Cena na poramnuvanje'!X64*'Sreden kurs'!$D$17</f>
        <v>4615.6815116501766</v>
      </c>
      <c r="Y64" s="15">
        <f>'Cena na poramnuvanje'!Y64*'Sreden kurs'!$D$17</f>
        <v>4081.2380161476353</v>
      </c>
      <c r="Z64" s="16">
        <f>'Cena na poramnuvanje'!Z64*'Sreden kurs'!$D$17</f>
        <v>4036.110091743119</v>
      </c>
      <c r="AA64" s="17">
        <f>'Cena na poramnuvanje'!AA64*'Sreden kurs'!$D$17</f>
        <v>3714.7633808258884</v>
      </c>
    </row>
    <row r="65" spans="2:27" x14ac:dyDescent="0.25">
      <c r="B65" s="70"/>
      <c r="C65" s="10" t="s">
        <v>27</v>
      </c>
      <c r="D65" s="11">
        <f>'Cena na poramnuvanje'!D65*'Sreden kurs'!$D$17</f>
        <v>0</v>
      </c>
      <c r="E65" s="11">
        <f>'Cena na poramnuvanje'!E65*'Sreden kurs'!$D$17</f>
        <v>927.08</v>
      </c>
      <c r="F65" s="11">
        <f>'Cena na poramnuvanje'!F65*'Sreden kurs'!$D$17</f>
        <v>0</v>
      </c>
      <c r="G65" s="11">
        <f>'Cena na poramnuvanje'!G65*'Sreden kurs'!$D$17</f>
        <v>0</v>
      </c>
      <c r="H65" s="11">
        <f>'Cena na poramnuvanje'!H65*'Sreden kurs'!$D$17</f>
        <v>0</v>
      </c>
      <c r="I65" s="11">
        <f>'Cena na poramnuvanje'!I65*'Sreden kurs'!$D$17</f>
        <v>1463.6160000000002</v>
      </c>
      <c r="J65" s="11">
        <f>'Cena na poramnuvanje'!J65*'Sreden kurs'!$D$17</f>
        <v>1486.4079999999999</v>
      </c>
      <c r="K65" s="11">
        <f>'Cena na poramnuvanje'!K65*'Sreden kurs'!$D$17</f>
        <v>1229.2076833773085</v>
      </c>
      <c r="L65" s="11">
        <f>'Cena na poramnuvanje'!L65*'Sreden kurs'!$D$17</f>
        <v>1111.7377049180329</v>
      </c>
      <c r="M65" s="11">
        <f>'Cena na poramnuvanje'!M65*'Sreden kurs'!$D$17</f>
        <v>1145.7600000000002</v>
      </c>
      <c r="N65" s="11">
        <f>'Cena na poramnuvanje'!N65*'Sreden kurs'!$D$17</f>
        <v>0</v>
      </c>
      <c r="O65" s="11">
        <f>'Cena na poramnuvanje'!O65*'Sreden kurs'!$D$17</f>
        <v>0</v>
      </c>
      <c r="P65" s="11">
        <f>'Cena na poramnuvanje'!P65*'Sreden kurs'!$D$17</f>
        <v>0</v>
      </c>
      <c r="Q65" s="11">
        <f>'Cena na poramnuvanje'!Q65*'Sreden kurs'!$D$17</f>
        <v>1697.6959999999999</v>
      </c>
      <c r="R65" s="11">
        <f>'Cena na poramnuvanje'!R65*'Sreden kurs'!$D$17</f>
        <v>0</v>
      </c>
      <c r="S65" s="11">
        <f>'Cena na poramnuvanje'!S65*'Sreden kurs'!$D$17</f>
        <v>0</v>
      </c>
      <c r="T65" s="11">
        <f>'Cena na poramnuvanje'!T65*'Sreden kurs'!$D$17</f>
        <v>0</v>
      </c>
      <c r="U65" s="11">
        <f>'Cena na poramnuvanje'!U65*'Sreden kurs'!$D$17</f>
        <v>0</v>
      </c>
      <c r="V65" s="11">
        <f>'Cena na poramnuvanje'!V65*'Sreden kurs'!$D$17</f>
        <v>0</v>
      </c>
      <c r="W65" s="11">
        <f>'Cena na poramnuvanje'!W65*'Sreden kurs'!$D$17</f>
        <v>0</v>
      </c>
      <c r="X65" s="11">
        <f>'Cena na poramnuvanje'!X65*'Sreden kurs'!$D$17</f>
        <v>0</v>
      </c>
      <c r="Y65" s="11">
        <f>'Cena na poramnuvanje'!Y65*'Sreden kurs'!$D$17</f>
        <v>0</v>
      </c>
      <c r="Z65" s="11">
        <f>'Cena na poramnuvanje'!Z65*'Sreden kurs'!$D$17</f>
        <v>0</v>
      </c>
      <c r="AA65" s="9">
        <f>'Cena na poramnuvanje'!AA65*'Sreden kurs'!$D$17</f>
        <v>0</v>
      </c>
    </row>
    <row r="66" spans="2:27" x14ac:dyDescent="0.25">
      <c r="B66" s="70"/>
      <c r="C66" s="10" t="s">
        <v>28</v>
      </c>
      <c r="D66" s="11">
        <f>'Cena na poramnuvanje'!D66*'Sreden kurs'!$D$17</f>
        <v>0</v>
      </c>
      <c r="E66" s="11">
        <f>'Cena na poramnuvanje'!E66*'Sreden kurs'!$D$17</f>
        <v>0</v>
      </c>
      <c r="F66" s="11">
        <f>'Cena na poramnuvanje'!F66*'Sreden kurs'!$D$17</f>
        <v>0</v>
      </c>
      <c r="G66" s="11">
        <f>'Cena na poramnuvanje'!G66*'Sreden kurs'!$D$17</f>
        <v>0</v>
      </c>
      <c r="H66" s="11">
        <f>'Cena na poramnuvanje'!H66*'Sreden kurs'!$D$17</f>
        <v>0</v>
      </c>
      <c r="I66" s="11">
        <f>'Cena na poramnuvanje'!I66*'Sreden kurs'!$D$17</f>
        <v>0</v>
      </c>
      <c r="J66" s="11">
        <f>'Cena na poramnuvanje'!J66*'Sreden kurs'!$D$17</f>
        <v>0</v>
      </c>
      <c r="K66" s="11">
        <f>'Cena na poramnuvanje'!K66*'Sreden kurs'!$D$17</f>
        <v>0</v>
      </c>
      <c r="L66" s="11">
        <f>'Cena na poramnuvanje'!L66*'Sreden kurs'!$D$17</f>
        <v>0</v>
      </c>
      <c r="M66" s="11">
        <f>'Cena na poramnuvanje'!M66*'Sreden kurs'!$D$17</f>
        <v>0</v>
      </c>
      <c r="N66" s="11">
        <f>'Cena na poramnuvanje'!N66*'Sreden kurs'!$D$17</f>
        <v>0</v>
      </c>
      <c r="O66" s="11">
        <f>'Cena na poramnuvanje'!O66*'Sreden kurs'!$D$17</f>
        <v>0</v>
      </c>
      <c r="P66" s="11">
        <f>'Cena na poramnuvanje'!P66*'Sreden kurs'!$D$17</f>
        <v>0</v>
      </c>
      <c r="Q66" s="11">
        <f>'Cena na poramnuvanje'!Q66*'Sreden kurs'!$D$17</f>
        <v>0</v>
      </c>
      <c r="R66" s="11">
        <f>'Cena na poramnuvanje'!R66*'Sreden kurs'!$D$17</f>
        <v>0</v>
      </c>
      <c r="S66" s="11">
        <f>'Cena na poramnuvanje'!S66*'Sreden kurs'!$D$17</f>
        <v>0</v>
      </c>
      <c r="T66" s="11">
        <f>'Cena na poramnuvanje'!T66*'Sreden kurs'!$D$17</f>
        <v>0</v>
      </c>
      <c r="U66" s="11">
        <f>'Cena na poramnuvanje'!U66*'Sreden kurs'!$D$17</f>
        <v>0</v>
      </c>
      <c r="V66" s="11">
        <f>'Cena na poramnuvanje'!V66*'Sreden kurs'!$D$17</f>
        <v>0</v>
      </c>
      <c r="W66" s="11">
        <f>'Cena na poramnuvanje'!W66*'Sreden kurs'!$D$17</f>
        <v>0</v>
      </c>
      <c r="X66" s="11">
        <f>'Cena na poramnuvanje'!X66*'Sreden kurs'!$D$17</f>
        <v>0</v>
      </c>
      <c r="Y66" s="11">
        <f>'Cena na poramnuvanje'!Y66*'Sreden kurs'!$D$17</f>
        <v>0</v>
      </c>
      <c r="Z66" s="11">
        <f>'Cena na poramnuvanje'!Z66*'Sreden kurs'!$D$17</f>
        <v>0</v>
      </c>
      <c r="AA66" s="9">
        <f>'Cena na poramnuvanje'!AA66*'Sreden kurs'!$D$17</f>
        <v>0</v>
      </c>
    </row>
    <row r="67" spans="2:27" x14ac:dyDescent="0.25">
      <c r="B67" s="71"/>
      <c r="C67" s="12" t="s">
        <v>29</v>
      </c>
      <c r="D67" s="13">
        <f>'Cena na poramnuvanje'!D67*'Sreden kurs'!$D$17</f>
        <v>0</v>
      </c>
      <c r="E67" s="13">
        <f>'Cena na poramnuvanje'!E67*'Sreden kurs'!$D$17</f>
        <v>0</v>
      </c>
      <c r="F67" s="13">
        <f>'Cena na poramnuvanje'!F67*'Sreden kurs'!$D$17</f>
        <v>0</v>
      </c>
      <c r="G67" s="13">
        <f>'Cena na poramnuvanje'!G67*'Sreden kurs'!$D$17</f>
        <v>0</v>
      </c>
      <c r="H67" s="13">
        <f>'Cena na poramnuvanje'!H67*'Sreden kurs'!$D$17</f>
        <v>0</v>
      </c>
      <c r="I67" s="13">
        <f>'Cena na poramnuvanje'!I67*'Sreden kurs'!$D$17</f>
        <v>0</v>
      </c>
      <c r="J67" s="13">
        <f>'Cena na poramnuvanje'!J67*'Sreden kurs'!$D$17</f>
        <v>0</v>
      </c>
      <c r="K67" s="13">
        <f>'Cena na poramnuvanje'!K67*'Sreden kurs'!$D$17</f>
        <v>0</v>
      </c>
      <c r="L67" s="13">
        <f>'Cena na poramnuvanje'!L67*'Sreden kurs'!$D$17</f>
        <v>0</v>
      </c>
      <c r="M67" s="13">
        <f>'Cena na poramnuvanje'!M67*'Sreden kurs'!$D$17</f>
        <v>0</v>
      </c>
      <c r="N67" s="13">
        <f>'Cena na poramnuvanje'!N67*'Sreden kurs'!$D$17</f>
        <v>0</v>
      </c>
      <c r="O67" s="13">
        <f>'Cena na poramnuvanje'!O67*'Sreden kurs'!$D$17</f>
        <v>0</v>
      </c>
      <c r="P67" s="13">
        <f>'Cena na poramnuvanje'!P67*'Sreden kurs'!$D$17</f>
        <v>0</v>
      </c>
      <c r="Q67" s="13">
        <f>'Cena na poramnuvanje'!Q67*'Sreden kurs'!$D$17</f>
        <v>0</v>
      </c>
      <c r="R67" s="13">
        <f>'Cena na poramnuvanje'!R67*'Sreden kurs'!$D$17</f>
        <v>0</v>
      </c>
      <c r="S67" s="13">
        <f>'Cena na poramnuvanje'!S67*'Sreden kurs'!$D$17</f>
        <v>0</v>
      </c>
      <c r="T67" s="13">
        <f>'Cena na poramnuvanje'!T67*'Sreden kurs'!$D$17</f>
        <v>0</v>
      </c>
      <c r="U67" s="13">
        <f>'Cena na poramnuvanje'!U67*'Sreden kurs'!$D$17</f>
        <v>0</v>
      </c>
      <c r="V67" s="13">
        <f>'Cena na poramnuvanje'!V67*'Sreden kurs'!$D$17</f>
        <v>0</v>
      </c>
      <c r="W67" s="13">
        <f>'Cena na poramnuvanje'!W67*'Sreden kurs'!$D$17</f>
        <v>0</v>
      </c>
      <c r="X67" s="13">
        <f>'Cena na poramnuvanje'!X67*'Sreden kurs'!$D$17</f>
        <v>0</v>
      </c>
      <c r="Y67" s="13">
        <f>'Cena na poramnuvanje'!Y67*'Sreden kurs'!$D$17</f>
        <v>0</v>
      </c>
      <c r="Z67" s="13">
        <f>'Cena na poramnuvanje'!Z67*'Sreden kurs'!$D$17</f>
        <v>0</v>
      </c>
      <c r="AA67" s="14">
        <f>'Cena na poramnuvanje'!AA67*'Sreden kurs'!$D$17</f>
        <v>0</v>
      </c>
    </row>
    <row r="68" spans="2:27" x14ac:dyDescent="0.25">
      <c r="B68" s="69" t="str">
        <f>'Cena na poramnuvanje'!B68:B71</f>
        <v>17.01.2021</v>
      </c>
      <c r="C68" s="7" t="s">
        <v>26</v>
      </c>
      <c r="D68" s="8">
        <f>'Cena na poramnuvanje'!D68*'Sreden kurs'!$D$18</f>
        <v>3989.8852756756755</v>
      </c>
      <c r="E68" s="8">
        <f>'Cena na poramnuvanje'!E68*'Sreden kurs'!$D$18</f>
        <v>3939.796903225807</v>
      </c>
      <c r="F68" s="15">
        <f>'Cena na poramnuvanje'!F68*'Sreden kurs'!$D$18</f>
        <v>4229.4560000000001</v>
      </c>
      <c r="G68" s="15">
        <f>'Cena na poramnuvanje'!G68*'Sreden kurs'!$D$18</f>
        <v>4097.0160000000005</v>
      </c>
      <c r="H68" s="15">
        <f>'Cena na poramnuvanje'!H68*'Sreden kurs'!$D$18</f>
        <v>4065.6</v>
      </c>
      <c r="I68" s="15">
        <f>'Cena na poramnuvanje'!I68*'Sreden kurs'!$D$18</f>
        <v>4058.2079999999996</v>
      </c>
      <c r="J68" s="15">
        <f>'Cena na poramnuvanje'!J68*'Sreden kurs'!$D$18</f>
        <v>3602.5613786679091</v>
      </c>
      <c r="K68" s="15">
        <f>'Cena na poramnuvanje'!K68*'Sreden kurs'!$D$18</f>
        <v>3787.352834743373</v>
      </c>
      <c r="L68" s="15">
        <f>'Cena na poramnuvanje'!L68*'Sreden kurs'!$D$18</f>
        <v>3990.2902759601716</v>
      </c>
      <c r="M68" s="15">
        <f>'Cena na poramnuvanje'!M68*'Sreden kurs'!$D$18</f>
        <v>4269.895567567567</v>
      </c>
      <c r="N68" s="15">
        <f>'Cena na poramnuvanje'!N68*'Sreden kurs'!$D$18</f>
        <v>4535.146102735157</v>
      </c>
      <c r="O68" s="15">
        <f>'Cena na poramnuvanje'!O68*'Sreden kurs'!$D$18</f>
        <v>4669.817965112954</v>
      </c>
      <c r="P68" s="15">
        <f>'Cena na poramnuvanje'!P68*'Sreden kurs'!$D$18</f>
        <v>4636.1660754332315</v>
      </c>
      <c r="Q68" s="15">
        <f>'Cena na poramnuvanje'!Q68*'Sreden kurs'!$D$18</f>
        <v>4358.7597870722429</v>
      </c>
      <c r="R68" s="15">
        <f>'Cena na poramnuvanje'!R68*'Sreden kurs'!$D$18</f>
        <v>4324.6875285144752</v>
      </c>
      <c r="S68" s="15">
        <f>'Cena na poramnuvanje'!S68*'Sreden kurs'!$D$18</f>
        <v>4414.9019686771071</v>
      </c>
      <c r="T68" s="15">
        <f>'Cena na poramnuvanje'!T68*'Sreden kurs'!$D$18</f>
        <v>5142.0048368386097</v>
      </c>
      <c r="U68" s="15">
        <f>'Cena na poramnuvanje'!U68*'Sreden kurs'!$D$18</f>
        <v>5759.7135458593057</v>
      </c>
      <c r="V68" s="15">
        <f>'Cena na poramnuvanje'!V68*'Sreden kurs'!$D$18</f>
        <v>5846.0505936395757</v>
      </c>
      <c r="W68" s="15">
        <f>'Cena na poramnuvanje'!W68*'Sreden kurs'!$D$18</f>
        <v>5631.9256434108529</v>
      </c>
      <c r="X68" s="15">
        <f>'Cena na poramnuvanje'!X68*'Sreden kurs'!$D$18</f>
        <v>5201.1076589147287</v>
      </c>
      <c r="Y68" s="15">
        <f>'Cena na poramnuvanje'!Y68*'Sreden kurs'!$D$18</f>
        <v>4661.4248008898776</v>
      </c>
      <c r="Z68" s="16">
        <f>'Cena na poramnuvanje'!Z68*'Sreden kurs'!$D$18</f>
        <v>4498.1306809460066</v>
      </c>
      <c r="AA68" s="17">
        <f>'Cena na poramnuvanje'!AA68*'Sreden kurs'!$D$18</f>
        <v>4139.4305865556216</v>
      </c>
    </row>
    <row r="69" spans="2:27" x14ac:dyDescent="0.25">
      <c r="B69" s="70"/>
      <c r="C69" s="10" t="s">
        <v>27</v>
      </c>
      <c r="D69" s="11">
        <f>'Cena na poramnuvanje'!D69*'Sreden kurs'!$D$18</f>
        <v>0</v>
      </c>
      <c r="E69" s="11">
        <f>'Cena na poramnuvanje'!E69*'Sreden kurs'!$D$18</f>
        <v>0</v>
      </c>
      <c r="F69" s="11">
        <f>'Cena na poramnuvanje'!F69*'Sreden kurs'!$D$18</f>
        <v>0</v>
      </c>
      <c r="G69" s="11">
        <f>'Cena na poramnuvanje'!G69*'Sreden kurs'!$D$18</f>
        <v>0</v>
      </c>
      <c r="H69" s="11">
        <f>'Cena na poramnuvanje'!H69*'Sreden kurs'!$D$18</f>
        <v>0</v>
      </c>
      <c r="I69" s="11">
        <f>'Cena na poramnuvanje'!I69*'Sreden kurs'!$D$18</f>
        <v>0</v>
      </c>
      <c r="J69" s="11">
        <f>'Cena na poramnuvanje'!J69*'Sreden kurs'!$D$18</f>
        <v>0</v>
      </c>
      <c r="K69" s="11">
        <f>'Cena na poramnuvanje'!K69*'Sreden kurs'!$D$18</f>
        <v>0</v>
      </c>
      <c r="L69" s="11">
        <f>'Cena na poramnuvanje'!L69*'Sreden kurs'!$D$18</f>
        <v>0</v>
      </c>
      <c r="M69" s="11">
        <f>'Cena na poramnuvanje'!M69*'Sreden kurs'!$D$18</f>
        <v>0</v>
      </c>
      <c r="N69" s="11">
        <f>'Cena na poramnuvanje'!N69*'Sreden kurs'!$D$18</f>
        <v>0</v>
      </c>
      <c r="O69" s="11">
        <f>'Cena na poramnuvanje'!O69*'Sreden kurs'!$D$18</f>
        <v>0</v>
      </c>
      <c r="P69" s="11">
        <f>'Cena na poramnuvanje'!P69*'Sreden kurs'!$D$18</f>
        <v>0</v>
      </c>
      <c r="Q69" s="11">
        <f>'Cena na poramnuvanje'!Q69*'Sreden kurs'!$D$18</f>
        <v>0</v>
      </c>
      <c r="R69" s="11">
        <f>'Cena na poramnuvanje'!R69*'Sreden kurs'!$D$18</f>
        <v>0</v>
      </c>
      <c r="S69" s="11">
        <f>'Cena na poramnuvanje'!S69*'Sreden kurs'!$D$18</f>
        <v>0</v>
      </c>
      <c r="T69" s="11">
        <f>'Cena na poramnuvanje'!T69*'Sreden kurs'!$D$18</f>
        <v>0</v>
      </c>
      <c r="U69" s="11">
        <f>'Cena na poramnuvanje'!U69*'Sreden kurs'!$D$18</f>
        <v>0</v>
      </c>
      <c r="V69" s="11">
        <f>'Cena na poramnuvanje'!V69*'Sreden kurs'!$D$18</f>
        <v>0</v>
      </c>
      <c r="W69" s="11">
        <f>'Cena na poramnuvanje'!W69*'Sreden kurs'!$D$18</f>
        <v>0</v>
      </c>
      <c r="X69" s="11">
        <f>'Cena na poramnuvanje'!X69*'Sreden kurs'!$D$18</f>
        <v>0</v>
      </c>
      <c r="Y69" s="11">
        <f>'Cena na poramnuvanje'!Y69*'Sreden kurs'!$D$18</f>
        <v>0</v>
      </c>
      <c r="Z69" s="11">
        <f>'Cena na poramnuvanje'!Z69*'Sreden kurs'!$D$18</f>
        <v>0</v>
      </c>
      <c r="AA69" s="9">
        <f>'Cena na poramnuvanje'!AA69*'Sreden kurs'!$D$18</f>
        <v>0</v>
      </c>
    </row>
    <row r="70" spans="2:27" x14ac:dyDescent="0.25">
      <c r="B70" s="70"/>
      <c r="C70" s="10" t="s">
        <v>28</v>
      </c>
      <c r="D70" s="11">
        <f>'Cena na poramnuvanje'!D70*'Sreden kurs'!$D$18</f>
        <v>0</v>
      </c>
      <c r="E70" s="11">
        <f>'Cena na poramnuvanje'!E70*'Sreden kurs'!$D$18</f>
        <v>0</v>
      </c>
      <c r="F70" s="11">
        <f>'Cena na poramnuvanje'!F70*'Sreden kurs'!$D$18</f>
        <v>0</v>
      </c>
      <c r="G70" s="11">
        <f>'Cena na poramnuvanje'!G70*'Sreden kurs'!$D$18</f>
        <v>0</v>
      </c>
      <c r="H70" s="11">
        <f>'Cena na poramnuvanje'!H70*'Sreden kurs'!$D$18</f>
        <v>0</v>
      </c>
      <c r="I70" s="11">
        <f>'Cena na poramnuvanje'!I70*'Sreden kurs'!$D$18</f>
        <v>0</v>
      </c>
      <c r="J70" s="11">
        <f>'Cena na poramnuvanje'!J70*'Sreden kurs'!$D$18</f>
        <v>0</v>
      </c>
      <c r="K70" s="11">
        <f>'Cena na poramnuvanje'!K70*'Sreden kurs'!$D$18</f>
        <v>0</v>
      </c>
      <c r="L70" s="11">
        <f>'Cena na poramnuvanje'!L70*'Sreden kurs'!$D$18</f>
        <v>0</v>
      </c>
      <c r="M70" s="11">
        <f>'Cena na poramnuvanje'!M70*'Sreden kurs'!$D$18</f>
        <v>0</v>
      </c>
      <c r="N70" s="11">
        <f>'Cena na poramnuvanje'!N70*'Sreden kurs'!$D$18</f>
        <v>0</v>
      </c>
      <c r="O70" s="11">
        <f>'Cena na poramnuvanje'!O70*'Sreden kurs'!$D$18</f>
        <v>0</v>
      </c>
      <c r="P70" s="11">
        <f>'Cena na poramnuvanje'!P70*'Sreden kurs'!$D$18</f>
        <v>0</v>
      </c>
      <c r="Q70" s="11">
        <f>'Cena na poramnuvanje'!Q70*'Sreden kurs'!$D$18</f>
        <v>0</v>
      </c>
      <c r="R70" s="11">
        <f>'Cena na poramnuvanje'!R70*'Sreden kurs'!$D$18</f>
        <v>0</v>
      </c>
      <c r="S70" s="11">
        <f>'Cena na poramnuvanje'!S70*'Sreden kurs'!$D$18</f>
        <v>0</v>
      </c>
      <c r="T70" s="11">
        <f>'Cena na poramnuvanje'!T70*'Sreden kurs'!$D$18</f>
        <v>0</v>
      </c>
      <c r="U70" s="11">
        <f>'Cena na poramnuvanje'!U70*'Sreden kurs'!$D$18</f>
        <v>0</v>
      </c>
      <c r="V70" s="11">
        <f>'Cena na poramnuvanje'!V70*'Sreden kurs'!$D$18</f>
        <v>0</v>
      </c>
      <c r="W70" s="11">
        <f>'Cena na poramnuvanje'!W70*'Sreden kurs'!$D$18</f>
        <v>0</v>
      </c>
      <c r="X70" s="11">
        <f>'Cena na poramnuvanje'!X70*'Sreden kurs'!$D$18</f>
        <v>0</v>
      </c>
      <c r="Y70" s="11">
        <f>'Cena na poramnuvanje'!Y70*'Sreden kurs'!$D$18</f>
        <v>0</v>
      </c>
      <c r="Z70" s="11">
        <f>'Cena na poramnuvanje'!Z70*'Sreden kurs'!$D$18</f>
        <v>0</v>
      </c>
      <c r="AA70" s="9">
        <f>'Cena na poramnuvanje'!AA70*'Sreden kurs'!$D$18</f>
        <v>0</v>
      </c>
    </row>
    <row r="71" spans="2:27" x14ac:dyDescent="0.25">
      <c r="B71" s="71"/>
      <c r="C71" s="12" t="s">
        <v>29</v>
      </c>
      <c r="D71" s="13">
        <f>'Cena na poramnuvanje'!D71*'Sreden kurs'!$D$18</f>
        <v>0</v>
      </c>
      <c r="E71" s="13">
        <f>'Cena na poramnuvanje'!E71*'Sreden kurs'!$D$18</f>
        <v>0</v>
      </c>
      <c r="F71" s="13">
        <f>'Cena na poramnuvanje'!F71*'Sreden kurs'!$D$18</f>
        <v>0</v>
      </c>
      <c r="G71" s="13">
        <f>'Cena na poramnuvanje'!G71*'Sreden kurs'!$D$18</f>
        <v>0</v>
      </c>
      <c r="H71" s="13">
        <f>'Cena na poramnuvanje'!H71*'Sreden kurs'!$D$18</f>
        <v>0</v>
      </c>
      <c r="I71" s="13">
        <f>'Cena na poramnuvanje'!I71*'Sreden kurs'!$D$18</f>
        <v>0</v>
      </c>
      <c r="J71" s="13">
        <f>'Cena na poramnuvanje'!J71*'Sreden kurs'!$D$18</f>
        <v>0</v>
      </c>
      <c r="K71" s="13">
        <f>'Cena na poramnuvanje'!K71*'Sreden kurs'!$D$18</f>
        <v>0</v>
      </c>
      <c r="L71" s="13">
        <f>'Cena na poramnuvanje'!L71*'Sreden kurs'!$D$18</f>
        <v>0</v>
      </c>
      <c r="M71" s="13">
        <f>'Cena na poramnuvanje'!M71*'Sreden kurs'!$D$18</f>
        <v>0</v>
      </c>
      <c r="N71" s="13">
        <f>'Cena na poramnuvanje'!N71*'Sreden kurs'!$D$18</f>
        <v>0</v>
      </c>
      <c r="O71" s="13">
        <f>'Cena na poramnuvanje'!O71*'Sreden kurs'!$D$18</f>
        <v>0</v>
      </c>
      <c r="P71" s="13">
        <f>'Cena na poramnuvanje'!P71*'Sreden kurs'!$D$18</f>
        <v>0</v>
      </c>
      <c r="Q71" s="13">
        <f>'Cena na poramnuvanje'!Q71*'Sreden kurs'!$D$18</f>
        <v>0</v>
      </c>
      <c r="R71" s="13">
        <f>'Cena na poramnuvanje'!R71*'Sreden kurs'!$D$18</f>
        <v>0</v>
      </c>
      <c r="S71" s="13">
        <f>'Cena na poramnuvanje'!S71*'Sreden kurs'!$D$18</f>
        <v>0</v>
      </c>
      <c r="T71" s="13">
        <f>'Cena na poramnuvanje'!T71*'Sreden kurs'!$D$18</f>
        <v>0</v>
      </c>
      <c r="U71" s="13">
        <f>'Cena na poramnuvanje'!U71*'Sreden kurs'!$D$18</f>
        <v>0</v>
      </c>
      <c r="V71" s="13">
        <f>'Cena na poramnuvanje'!V71*'Sreden kurs'!$D$18</f>
        <v>0</v>
      </c>
      <c r="W71" s="13">
        <f>'Cena na poramnuvanje'!W71*'Sreden kurs'!$D$18</f>
        <v>0</v>
      </c>
      <c r="X71" s="13">
        <f>'Cena na poramnuvanje'!X71*'Sreden kurs'!$D$18</f>
        <v>0</v>
      </c>
      <c r="Y71" s="13">
        <f>'Cena na poramnuvanje'!Y71*'Sreden kurs'!$D$18</f>
        <v>0</v>
      </c>
      <c r="Z71" s="13">
        <f>'Cena na poramnuvanje'!Z71*'Sreden kurs'!$D$18</f>
        <v>0</v>
      </c>
      <c r="AA71" s="14">
        <f>'Cena na poramnuvanje'!AA71*'Sreden kurs'!$D$18</f>
        <v>0</v>
      </c>
    </row>
    <row r="72" spans="2:27" x14ac:dyDescent="0.25">
      <c r="B72" s="69" t="str">
        <f>'Cena na poramnuvanje'!B72:B75</f>
        <v>18.01.2021</v>
      </c>
      <c r="C72" s="7" t="s">
        <v>26</v>
      </c>
      <c r="D72" s="8">
        <f>'Cena na poramnuvanje'!D72*'Sreden kurs'!$D$19</f>
        <v>4100.3046515837104</v>
      </c>
      <c r="E72" s="8">
        <f>'Cena na poramnuvanje'!E72*'Sreden kurs'!$D$19</f>
        <v>4398.2400000000007</v>
      </c>
      <c r="F72" s="15">
        <f>'Cena na poramnuvanje'!F72*'Sreden kurs'!$D$19</f>
        <v>4334.7920000000004</v>
      </c>
      <c r="G72" s="15">
        <f>'Cena na poramnuvanje'!G72*'Sreden kurs'!$D$19</f>
        <v>4255.3280000000004</v>
      </c>
      <c r="H72" s="15">
        <f>'Cena na poramnuvanje'!H72*'Sreden kurs'!$D$19</f>
        <v>0</v>
      </c>
      <c r="I72" s="15">
        <f>'Cena na poramnuvanje'!I72*'Sreden kurs'!$D$19</f>
        <v>0</v>
      </c>
      <c r="J72" s="15">
        <f>'Cena na poramnuvanje'!J72*'Sreden kurs'!$D$19</f>
        <v>4879.9520000000002</v>
      </c>
      <c r="K72" s="15">
        <f>'Cena na poramnuvanje'!K72*'Sreden kurs'!$D$19</f>
        <v>5909.9040000000005</v>
      </c>
      <c r="L72" s="15">
        <f>'Cena na poramnuvanje'!L72*'Sreden kurs'!$D$19</f>
        <v>6170.4720000000007</v>
      </c>
      <c r="M72" s="15">
        <f>'Cena na poramnuvanje'!M72*'Sreden kurs'!$D$19</f>
        <v>6168.0079999999998</v>
      </c>
      <c r="N72" s="15">
        <f>'Cena na poramnuvanje'!N72*'Sreden kurs'!$D$19</f>
        <v>5782.3920000000007</v>
      </c>
      <c r="O72" s="15">
        <f>'Cena na poramnuvanje'!O72*'Sreden kurs'!$D$19</f>
        <v>5878.2677541899438</v>
      </c>
      <c r="P72" s="15">
        <f>'Cena na poramnuvanje'!P72*'Sreden kurs'!$D$19</f>
        <v>5686.1190865051904</v>
      </c>
      <c r="Q72" s="15">
        <f>'Cena na poramnuvanje'!Q72*'Sreden kurs'!$D$19</f>
        <v>5621.6160000000009</v>
      </c>
      <c r="R72" s="15">
        <f>'Cena na poramnuvanje'!R72*'Sreden kurs'!$D$19</f>
        <v>5612.4319999999998</v>
      </c>
      <c r="S72" s="15">
        <f>'Cena na poramnuvanje'!S72*'Sreden kurs'!$D$19</f>
        <v>5821.2</v>
      </c>
      <c r="T72" s="15">
        <f>'Cena na poramnuvanje'!T72*'Sreden kurs'!$D$19</f>
        <v>6966.96</v>
      </c>
      <c r="U72" s="15">
        <f>'Cena na poramnuvanje'!U72*'Sreden kurs'!$D$19</f>
        <v>7808.0378831942789</v>
      </c>
      <c r="V72" s="15">
        <f>'Cena na poramnuvanje'!V72*'Sreden kurs'!$D$19</f>
        <v>6932.8690410958898</v>
      </c>
      <c r="W72" s="15">
        <f>'Cena na poramnuvanje'!W72*'Sreden kurs'!$D$19</f>
        <v>6823.8944680851073</v>
      </c>
      <c r="X72" s="15">
        <f>'Cena na poramnuvanje'!X72*'Sreden kurs'!$D$19</f>
        <v>6400.5040254850855</v>
      </c>
      <c r="Y72" s="15">
        <f>'Cena na poramnuvanje'!Y72*'Sreden kurs'!$D$19</f>
        <v>5713.763924119241</v>
      </c>
      <c r="Z72" s="16">
        <f>'Cena na poramnuvanje'!Z72*'Sreden kurs'!$D$19</f>
        <v>5348.508664761127</v>
      </c>
      <c r="AA72" s="17">
        <f>'Cena na poramnuvanje'!AA72*'Sreden kurs'!$D$19</f>
        <v>4209.9449820071977</v>
      </c>
    </row>
    <row r="73" spans="2:27" x14ac:dyDescent="0.25">
      <c r="B73" s="70"/>
      <c r="C73" s="10" t="s">
        <v>27</v>
      </c>
      <c r="D73" s="11">
        <f>'Cena na poramnuvanje'!D73*'Sreden kurs'!$D$19</f>
        <v>0</v>
      </c>
      <c r="E73" s="11">
        <f>'Cena na poramnuvanje'!E73*'Sreden kurs'!$D$19</f>
        <v>0</v>
      </c>
      <c r="F73" s="11">
        <f>'Cena na poramnuvanje'!F73*'Sreden kurs'!$D$19</f>
        <v>0</v>
      </c>
      <c r="G73" s="11">
        <f>'Cena na poramnuvanje'!G73*'Sreden kurs'!$D$19</f>
        <v>0</v>
      </c>
      <c r="H73" s="11">
        <f>'Cena na poramnuvanje'!H73*'Sreden kurs'!$D$19</f>
        <v>872.25600000000009</v>
      </c>
      <c r="I73" s="11">
        <f>'Cena na poramnuvanje'!I73*'Sreden kurs'!$D$19</f>
        <v>924.61599999999999</v>
      </c>
      <c r="J73" s="11">
        <f>'Cena na poramnuvanje'!J73*'Sreden kurs'!$D$19</f>
        <v>0</v>
      </c>
      <c r="K73" s="11">
        <f>'Cena na poramnuvanje'!K73*'Sreden kurs'!$D$19</f>
        <v>0</v>
      </c>
      <c r="L73" s="11">
        <f>'Cena na poramnuvanje'!L73*'Sreden kurs'!$D$19</f>
        <v>0</v>
      </c>
      <c r="M73" s="11">
        <f>'Cena na poramnuvanje'!M73*'Sreden kurs'!$D$19</f>
        <v>0</v>
      </c>
      <c r="N73" s="11">
        <f>'Cena na poramnuvanje'!N73*'Sreden kurs'!$D$19</f>
        <v>0</v>
      </c>
      <c r="O73" s="11">
        <f>'Cena na poramnuvanje'!O73*'Sreden kurs'!$D$19</f>
        <v>0</v>
      </c>
      <c r="P73" s="11">
        <f>'Cena na poramnuvanje'!P73*'Sreden kurs'!$D$19</f>
        <v>0</v>
      </c>
      <c r="Q73" s="11">
        <f>'Cena na poramnuvanje'!Q73*'Sreden kurs'!$D$19</f>
        <v>0</v>
      </c>
      <c r="R73" s="11">
        <f>'Cena na poramnuvanje'!R73*'Sreden kurs'!$D$19</f>
        <v>0</v>
      </c>
      <c r="S73" s="11">
        <f>'Cena na poramnuvanje'!S73*'Sreden kurs'!$D$19</f>
        <v>0</v>
      </c>
      <c r="T73" s="11">
        <f>'Cena na poramnuvanje'!T73*'Sreden kurs'!$D$19</f>
        <v>0</v>
      </c>
      <c r="U73" s="11">
        <f>'Cena na poramnuvanje'!U73*'Sreden kurs'!$D$19</f>
        <v>0</v>
      </c>
      <c r="V73" s="11">
        <f>'Cena na poramnuvanje'!V73*'Sreden kurs'!$D$19</f>
        <v>0</v>
      </c>
      <c r="W73" s="11">
        <f>'Cena na poramnuvanje'!W73*'Sreden kurs'!$D$19</f>
        <v>0</v>
      </c>
      <c r="X73" s="11">
        <f>'Cena na poramnuvanje'!X73*'Sreden kurs'!$D$19</f>
        <v>0</v>
      </c>
      <c r="Y73" s="11">
        <f>'Cena na poramnuvanje'!Y73*'Sreden kurs'!$D$19</f>
        <v>0</v>
      </c>
      <c r="Z73" s="11">
        <f>'Cena na poramnuvanje'!Z73*'Sreden kurs'!$D$19</f>
        <v>0</v>
      </c>
      <c r="AA73" s="9">
        <f>'Cena na poramnuvanje'!AA73*'Sreden kurs'!$D$19</f>
        <v>0</v>
      </c>
    </row>
    <row r="74" spans="2:27" x14ac:dyDescent="0.25">
      <c r="B74" s="70"/>
      <c r="C74" s="10" t="s">
        <v>28</v>
      </c>
      <c r="D74" s="11">
        <f>'Cena na poramnuvanje'!D74*'Sreden kurs'!$D$19</f>
        <v>0</v>
      </c>
      <c r="E74" s="11">
        <f>'Cena na poramnuvanje'!E74*'Sreden kurs'!$D$19</f>
        <v>0</v>
      </c>
      <c r="F74" s="11">
        <f>'Cena na poramnuvanje'!F74*'Sreden kurs'!$D$19</f>
        <v>0</v>
      </c>
      <c r="G74" s="11">
        <f>'Cena na poramnuvanje'!G74*'Sreden kurs'!$D$19</f>
        <v>0</v>
      </c>
      <c r="H74" s="11">
        <f>'Cena na poramnuvanje'!H74*'Sreden kurs'!$D$19</f>
        <v>0</v>
      </c>
      <c r="I74" s="11">
        <f>'Cena na poramnuvanje'!I74*'Sreden kurs'!$D$19</f>
        <v>0</v>
      </c>
      <c r="J74" s="11">
        <f>'Cena na poramnuvanje'!J74*'Sreden kurs'!$D$19</f>
        <v>0</v>
      </c>
      <c r="K74" s="11">
        <f>'Cena na poramnuvanje'!K74*'Sreden kurs'!$D$19</f>
        <v>0</v>
      </c>
      <c r="L74" s="11">
        <f>'Cena na poramnuvanje'!L74*'Sreden kurs'!$D$19</f>
        <v>0</v>
      </c>
      <c r="M74" s="11">
        <f>'Cena na poramnuvanje'!M74*'Sreden kurs'!$D$19</f>
        <v>0</v>
      </c>
      <c r="N74" s="11">
        <f>'Cena na poramnuvanje'!N74*'Sreden kurs'!$D$19</f>
        <v>0</v>
      </c>
      <c r="O74" s="11">
        <f>'Cena na poramnuvanje'!O74*'Sreden kurs'!$D$19</f>
        <v>0</v>
      </c>
      <c r="P74" s="11">
        <f>'Cena na poramnuvanje'!P74*'Sreden kurs'!$D$19</f>
        <v>0</v>
      </c>
      <c r="Q74" s="11">
        <f>'Cena na poramnuvanje'!Q74*'Sreden kurs'!$D$19</f>
        <v>0</v>
      </c>
      <c r="R74" s="11">
        <f>'Cena na poramnuvanje'!R74*'Sreden kurs'!$D$19</f>
        <v>0</v>
      </c>
      <c r="S74" s="11">
        <f>'Cena na poramnuvanje'!S74*'Sreden kurs'!$D$19</f>
        <v>0</v>
      </c>
      <c r="T74" s="11">
        <f>'Cena na poramnuvanje'!T74*'Sreden kurs'!$D$19</f>
        <v>0</v>
      </c>
      <c r="U74" s="11">
        <f>'Cena na poramnuvanje'!U74*'Sreden kurs'!$D$19</f>
        <v>0</v>
      </c>
      <c r="V74" s="11">
        <f>'Cena na poramnuvanje'!V74*'Sreden kurs'!$D$19</f>
        <v>0</v>
      </c>
      <c r="W74" s="11">
        <f>'Cena na poramnuvanje'!W74*'Sreden kurs'!$D$19</f>
        <v>0</v>
      </c>
      <c r="X74" s="11">
        <f>'Cena na poramnuvanje'!X74*'Sreden kurs'!$D$19</f>
        <v>0</v>
      </c>
      <c r="Y74" s="11">
        <f>'Cena na poramnuvanje'!Y74*'Sreden kurs'!$D$19</f>
        <v>0</v>
      </c>
      <c r="Z74" s="11">
        <f>'Cena na poramnuvanje'!Z74*'Sreden kurs'!$D$19</f>
        <v>0</v>
      </c>
      <c r="AA74" s="9">
        <f>'Cena na poramnuvanje'!AA74*'Sreden kurs'!$D$19</f>
        <v>0</v>
      </c>
    </row>
    <row r="75" spans="2:27" x14ac:dyDescent="0.25">
      <c r="B75" s="71"/>
      <c r="C75" s="12" t="s">
        <v>29</v>
      </c>
      <c r="D75" s="13">
        <f>'Cena na poramnuvanje'!D75*'Sreden kurs'!$D$19</f>
        <v>0</v>
      </c>
      <c r="E75" s="13">
        <f>'Cena na poramnuvanje'!E75*'Sreden kurs'!$D$19</f>
        <v>0</v>
      </c>
      <c r="F75" s="13">
        <f>'Cena na poramnuvanje'!F75*'Sreden kurs'!$D$19</f>
        <v>0</v>
      </c>
      <c r="G75" s="13">
        <f>'Cena na poramnuvanje'!G75*'Sreden kurs'!$D$19</f>
        <v>0</v>
      </c>
      <c r="H75" s="13">
        <f>'Cena na poramnuvanje'!H75*'Sreden kurs'!$D$19</f>
        <v>0</v>
      </c>
      <c r="I75" s="13">
        <f>'Cena na poramnuvanje'!I75*'Sreden kurs'!$D$19</f>
        <v>0</v>
      </c>
      <c r="J75" s="13">
        <f>'Cena na poramnuvanje'!J75*'Sreden kurs'!$D$19</f>
        <v>0</v>
      </c>
      <c r="K75" s="13">
        <f>'Cena na poramnuvanje'!K75*'Sreden kurs'!$D$19</f>
        <v>0</v>
      </c>
      <c r="L75" s="13">
        <f>'Cena na poramnuvanje'!L75*'Sreden kurs'!$D$19</f>
        <v>0</v>
      </c>
      <c r="M75" s="13">
        <f>'Cena na poramnuvanje'!M75*'Sreden kurs'!$D$19</f>
        <v>0</v>
      </c>
      <c r="N75" s="13">
        <f>'Cena na poramnuvanje'!N75*'Sreden kurs'!$D$19</f>
        <v>0</v>
      </c>
      <c r="O75" s="13">
        <f>'Cena na poramnuvanje'!O75*'Sreden kurs'!$D$19</f>
        <v>0</v>
      </c>
      <c r="P75" s="13">
        <f>'Cena na poramnuvanje'!P75*'Sreden kurs'!$D$19</f>
        <v>0</v>
      </c>
      <c r="Q75" s="13">
        <f>'Cena na poramnuvanje'!Q75*'Sreden kurs'!$D$19</f>
        <v>0</v>
      </c>
      <c r="R75" s="13">
        <f>'Cena na poramnuvanje'!R75*'Sreden kurs'!$D$19</f>
        <v>0</v>
      </c>
      <c r="S75" s="13">
        <f>'Cena na poramnuvanje'!S75*'Sreden kurs'!$D$19</f>
        <v>0</v>
      </c>
      <c r="T75" s="13">
        <f>'Cena na poramnuvanje'!T75*'Sreden kurs'!$D$19</f>
        <v>0</v>
      </c>
      <c r="U75" s="13">
        <f>'Cena na poramnuvanje'!U75*'Sreden kurs'!$D$19</f>
        <v>0</v>
      </c>
      <c r="V75" s="13">
        <f>'Cena na poramnuvanje'!V75*'Sreden kurs'!$D$19</f>
        <v>0</v>
      </c>
      <c r="W75" s="13">
        <f>'Cena na poramnuvanje'!W75*'Sreden kurs'!$D$19</f>
        <v>0</v>
      </c>
      <c r="X75" s="13">
        <f>'Cena na poramnuvanje'!X75*'Sreden kurs'!$D$19</f>
        <v>0</v>
      </c>
      <c r="Y75" s="13">
        <f>'Cena na poramnuvanje'!Y75*'Sreden kurs'!$D$19</f>
        <v>0</v>
      </c>
      <c r="Z75" s="13">
        <f>'Cena na poramnuvanje'!Z75*'Sreden kurs'!$D$19</f>
        <v>0</v>
      </c>
      <c r="AA75" s="14">
        <f>'Cena na poramnuvanje'!AA75*'Sreden kurs'!$D$19</f>
        <v>0</v>
      </c>
    </row>
    <row r="76" spans="2:27" x14ac:dyDescent="0.25">
      <c r="B76" s="69" t="str">
        <f>'Cena na poramnuvanje'!B76:B79</f>
        <v>19.01.2021</v>
      </c>
      <c r="C76" s="7" t="s">
        <v>26</v>
      </c>
      <c r="D76" s="8">
        <f>'Cena na poramnuvanje'!D76*'Sreden kurs'!$D$20</f>
        <v>3993.6352342786677</v>
      </c>
      <c r="E76" s="8">
        <f>'Cena na poramnuvanje'!E76*'Sreden kurs'!$D$20</f>
        <v>3845.195156881387</v>
      </c>
      <c r="F76" s="15">
        <f>'Cena na poramnuvanje'!F76*'Sreden kurs'!$D$20</f>
        <v>3659.4315558231447</v>
      </c>
      <c r="G76" s="15">
        <f>'Cena na poramnuvanje'!G76*'Sreden kurs'!$D$20</f>
        <v>3588.2436773501058</v>
      </c>
      <c r="H76" s="15">
        <f>'Cena na poramnuvanje'!H76*'Sreden kurs'!$D$20</f>
        <v>3823.8539513352066</v>
      </c>
      <c r="I76" s="15">
        <f>'Cena na poramnuvanje'!I76*'Sreden kurs'!$D$20</f>
        <v>4372.6707970316738</v>
      </c>
      <c r="J76" s="15">
        <f>'Cena na poramnuvanje'!J76*'Sreden kurs'!$D$20</f>
        <v>5474.6021622222233</v>
      </c>
      <c r="K76" s="15">
        <f>'Cena na poramnuvanje'!K76*'Sreden kurs'!$D$20</f>
        <v>8340.8847810720872</v>
      </c>
      <c r="L76" s="15">
        <f>'Cena na poramnuvanje'!L76*'Sreden kurs'!$D$20</f>
        <v>7938.506448537556</v>
      </c>
      <c r="M76" s="15">
        <f>'Cena na poramnuvanje'!M76*'Sreden kurs'!$D$20</f>
        <v>7505.7967413079077</v>
      </c>
      <c r="N76" s="15">
        <f>'Cena na poramnuvanje'!N76*'Sreden kurs'!$D$20</f>
        <v>6634.6407227526834</v>
      </c>
      <c r="O76" s="15">
        <f>'Cena na poramnuvanje'!O76*'Sreden kurs'!$D$20</f>
        <v>6052.0109182909764</v>
      </c>
      <c r="P76" s="15">
        <f>'Cena na poramnuvanje'!P76*'Sreden kurs'!$D$20</f>
        <v>5911.6674546013983</v>
      </c>
      <c r="Q76" s="15">
        <f>'Cena na poramnuvanje'!Q76*'Sreden kurs'!$D$20</f>
        <v>5851.4690520305076</v>
      </c>
      <c r="R76" s="15">
        <f>'Cena na poramnuvanje'!R76*'Sreden kurs'!$D$20</f>
        <v>5735.8456290967733</v>
      </c>
      <c r="S76" s="15">
        <f>'Cena na poramnuvanje'!S76*'Sreden kurs'!$D$20</f>
        <v>6145.7625345137685</v>
      </c>
      <c r="T76" s="15">
        <f>'Cena na poramnuvanje'!T76*'Sreden kurs'!$D$20</f>
        <v>6293.1004534925378</v>
      </c>
      <c r="U76" s="15">
        <f>'Cena na poramnuvanje'!U76*'Sreden kurs'!$D$20</f>
        <v>7364.7720609341986</v>
      </c>
      <c r="V76" s="15">
        <f>'Cena na poramnuvanje'!V76*'Sreden kurs'!$D$20</f>
        <v>6857.7616480000006</v>
      </c>
      <c r="W76" s="15">
        <f>'Cena na poramnuvanje'!W76*'Sreden kurs'!$D$20</f>
        <v>6236.6441439999999</v>
      </c>
      <c r="X76" s="15">
        <f>'Cena na poramnuvanje'!X76*'Sreden kurs'!$D$20</f>
        <v>5832.2194200000004</v>
      </c>
      <c r="Y76" s="15">
        <f>'Cena na poramnuvanje'!Y76*'Sreden kurs'!$D$20</f>
        <v>5396.1352320723445</v>
      </c>
      <c r="Z76" s="16">
        <f>'Cena na poramnuvanje'!Z76*'Sreden kurs'!$D$20</f>
        <v>4984.3768530078205</v>
      </c>
      <c r="AA76" s="17">
        <f>'Cena na poramnuvanje'!AA76*'Sreden kurs'!$D$20</f>
        <v>4100.4551724618459</v>
      </c>
    </row>
    <row r="77" spans="2:27" x14ac:dyDescent="0.25">
      <c r="B77" s="70"/>
      <c r="C77" s="10" t="s">
        <v>27</v>
      </c>
      <c r="D77" s="11">
        <f>'Cena na poramnuvanje'!D77*'Sreden kurs'!$D$20</f>
        <v>0</v>
      </c>
      <c r="E77" s="11">
        <f>'Cena na poramnuvanje'!E77*'Sreden kurs'!$D$20</f>
        <v>0</v>
      </c>
      <c r="F77" s="11">
        <f>'Cena na poramnuvanje'!F77*'Sreden kurs'!$D$20</f>
        <v>0</v>
      </c>
      <c r="G77" s="11">
        <f>'Cena na poramnuvanje'!G77*'Sreden kurs'!$D$20</f>
        <v>0</v>
      </c>
      <c r="H77" s="11">
        <f>'Cena na poramnuvanje'!H77*'Sreden kurs'!$D$20</f>
        <v>0</v>
      </c>
      <c r="I77" s="11">
        <f>'Cena na poramnuvanje'!I77*'Sreden kurs'!$D$20</f>
        <v>0</v>
      </c>
      <c r="J77" s="11">
        <f>'Cena na poramnuvanje'!J77*'Sreden kurs'!$D$20</f>
        <v>0</v>
      </c>
      <c r="K77" s="11">
        <f>'Cena na poramnuvanje'!K77*'Sreden kurs'!$D$20</f>
        <v>0</v>
      </c>
      <c r="L77" s="11">
        <f>'Cena na poramnuvanje'!L77*'Sreden kurs'!$D$20</f>
        <v>0</v>
      </c>
      <c r="M77" s="11">
        <f>'Cena na poramnuvanje'!M77*'Sreden kurs'!$D$20</f>
        <v>0</v>
      </c>
      <c r="N77" s="11">
        <f>'Cena na poramnuvanje'!N77*'Sreden kurs'!$D$20</f>
        <v>0</v>
      </c>
      <c r="O77" s="11">
        <f>'Cena na poramnuvanje'!O77*'Sreden kurs'!$D$20</f>
        <v>0</v>
      </c>
      <c r="P77" s="11">
        <f>'Cena na poramnuvanje'!P77*'Sreden kurs'!$D$20</f>
        <v>0</v>
      </c>
      <c r="Q77" s="11">
        <f>'Cena na poramnuvanje'!Q77*'Sreden kurs'!$D$20</f>
        <v>0</v>
      </c>
      <c r="R77" s="11">
        <f>'Cena na poramnuvanje'!R77*'Sreden kurs'!$D$20</f>
        <v>0</v>
      </c>
      <c r="S77" s="11">
        <f>'Cena na poramnuvanje'!S77*'Sreden kurs'!$D$20</f>
        <v>0</v>
      </c>
      <c r="T77" s="11">
        <f>'Cena na poramnuvanje'!T77*'Sreden kurs'!$D$20</f>
        <v>0</v>
      </c>
      <c r="U77" s="11">
        <f>'Cena na poramnuvanje'!U77*'Sreden kurs'!$D$20</f>
        <v>0</v>
      </c>
      <c r="V77" s="11">
        <f>'Cena na poramnuvanje'!V77*'Sreden kurs'!$D$20</f>
        <v>0</v>
      </c>
      <c r="W77" s="11">
        <f>'Cena na poramnuvanje'!W77*'Sreden kurs'!$D$20</f>
        <v>0</v>
      </c>
      <c r="X77" s="11">
        <f>'Cena na poramnuvanje'!X77*'Sreden kurs'!$D$20</f>
        <v>0</v>
      </c>
      <c r="Y77" s="11">
        <f>'Cena na poramnuvanje'!Y77*'Sreden kurs'!$D$20</f>
        <v>0</v>
      </c>
      <c r="Z77" s="11">
        <f>'Cena na poramnuvanje'!Z77*'Sreden kurs'!$D$20</f>
        <v>0</v>
      </c>
      <c r="AA77" s="9">
        <f>'Cena na poramnuvanje'!AA77*'Sreden kurs'!$D$20</f>
        <v>0</v>
      </c>
    </row>
    <row r="78" spans="2:27" ht="24" customHeight="1" x14ac:dyDescent="0.25">
      <c r="B78" s="70"/>
      <c r="C78" s="10" t="s">
        <v>28</v>
      </c>
      <c r="D78" s="11">
        <f>'Cena na poramnuvanje'!D78*'Sreden kurs'!$D$20</f>
        <v>0</v>
      </c>
      <c r="E78" s="11">
        <f>'Cena na poramnuvanje'!E78*'Sreden kurs'!$D$20</f>
        <v>0</v>
      </c>
      <c r="F78" s="11">
        <f>'Cena na poramnuvanje'!F78*'Sreden kurs'!$D$20</f>
        <v>0</v>
      </c>
      <c r="G78" s="11">
        <f>'Cena na poramnuvanje'!G78*'Sreden kurs'!$D$20</f>
        <v>0</v>
      </c>
      <c r="H78" s="11">
        <f>'Cena na poramnuvanje'!H78*'Sreden kurs'!$D$20</f>
        <v>0</v>
      </c>
      <c r="I78" s="11">
        <f>'Cena na poramnuvanje'!I78*'Sreden kurs'!$D$20</f>
        <v>0</v>
      </c>
      <c r="J78" s="11">
        <f>'Cena na poramnuvanje'!J78*'Sreden kurs'!$D$20</f>
        <v>0</v>
      </c>
      <c r="K78" s="11">
        <f>'Cena na poramnuvanje'!K78*'Sreden kurs'!$D$20</f>
        <v>0</v>
      </c>
      <c r="L78" s="11">
        <f>'Cena na poramnuvanje'!L78*'Sreden kurs'!$D$20</f>
        <v>0</v>
      </c>
      <c r="M78" s="11">
        <f>'Cena na poramnuvanje'!M78*'Sreden kurs'!$D$20</f>
        <v>0</v>
      </c>
      <c r="N78" s="11">
        <f>'Cena na poramnuvanje'!N78*'Sreden kurs'!$D$20</f>
        <v>0</v>
      </c>
      <c r="O78" s="11">
        <f>'Cena na poramnuvanje'!O78*'Sreden kurs'!$D$20</f>
        <v>0</v>
      </c>
      <c r="P78" s="11">
        <f>'Cena na poramnuvanje'!P78*'Sreden kurs'!$D$20</f>
        <v>0</v>
      </c>
      <c r="Q78" s="11">
        <f>'Cena na poramnuvanje'!Q78*'Sreden kurs'!$D$20</f>
        <v>0</v>
      </c>
      <c r="R78" s="11">
        <f>'Cena na poramnuvanje'!R78*'Sreden kurs'!$D$20</f>
        <v>0</v>
      </c>
      <c r="S78" s="11">
        <f>'Cena na poramnuvanje'!S78*'Sreden kurs'!$D$20</f>
        <v>0</v>
      </c>
      <c r="T78" s="11">
        <f>'Cena na poramnuvanje'!T78*'Sreden kurs'!$D$20</f>
        <v>0</v>
      </c>
      <c r="U78" s="11">
        <f>'Cena na poramnuvanje'!U78*'Sreden kurs'!$D$20</f>
        <v>0</v>
      </c>
      <c r="V78" s="11">
        <f>'Cena na poramnuvanje'!V78*'Sreden kurs'!$D$20</f>
        <v>0</v>
      </c>
      <c r="W78" s="11">
        <f>'Cena na poramnuvanje'!W78*'Sreden kurs'!$D$20</f>
        <v>0</v>
      </c>
      <c r="X78" s="11">
        <f>'Cena na poramnuvanje'!X78*'Sreden kurs'!$D$20</f>
        <v>0</v>
      </c>
      <c r="Y78" s="11">
        <f>'Cena na poramnuvanje'!Y78*'Sreden kurs'!$D$20</f>
        <v>0</v>
      </c>
      <c r="Z78" s="11">
        <f>'Cena na poramnuvanje'!Z78*'Sreden kurs'!$D$20</f>
        <v>0</v>
      </c>
      <c r="AA78" s="9">
        <f>'Cena na poramnuvanje'!AA78*'Sreden kurs'!$D$20</f>
        <v>0</v>
      </c>
    </row>
    <row r="79" spans="2:27" x14ac:dyDescent="0.25">
      <c r="B79" s="71"/>
      <c r="C79" s="12" t="s">
        <v>29</v>
      </c>
      <c r="D79" s="13">
        <f>'Cena na poramnuvanje'!D79*'Sreden kurs'!$D$20</f>
        <v>0</v>
      </c>
      <c r="E79" s="13">
        <f>'Cena na poramnuvanje'!E79*'Sreden kurs'!$D$20</f>
        <v>0</v>
      </c>
      <c r="F79" s="13">
        <f>'Cena na poramnuvanje'!F79*'Sreden kurs'!$D$20</f>
        <v>0</v>
      </c>
      <c r="G79" s="13">
        <f>'Cena na poramnuvanje'!G79*'Sreden kurs'!$D$20</f>
        <v>0</v>
      </c>
      <c r="H79" s="13">
        <f>'Cena na poramnuvanje'!H79*'Sreden kurs'!$D$20</f>
        <v>0</v>
      </c>
      <c r="I79" s="13">
        <f>'Cena na poramnuvanje'!I79*'Sreden kurs'!$D$20</f>
        <v>0</v>
      </c>
      <c r="J79" s="13">
        <f>'Cena na poramnuvanje'!J79*'Sreden kurs'!$D$20</f>
        <v>0</v>
      </c>
      <c r="K79" s="13">
        <f>'Cena na poramnuvanje'!K79*'Sreden kurs'!$D$20</f>
        <v>0</v>
      </c>
      <c r="L79" s="13">
        <f>'Cena na poramnuvanje'!L79*'Sreden kurs'!$D$20</f>
        <v>0</v>
      </c>
      <c r="M79" s="13">
        <f>'Cena na poramnuvanje'!M79*'Sreden kurs'!$D$20</f>
        <v>0</v>
      </c>
      <c r="N79" s="13">
        <f>'Cena na poramnuvanje'!N79*'Sreden kurs'!$D$20</f>
        <v>0</v>
      </c>
      <c r="O79" s="13">
        <f>'Cena na poramnuvanje'!O79*'Sreden kurs'!$D$20</f>
        <v>0</v>
      </c>
      <c r="P79" s="13">
        <f>'Cena na poramnuvanje'!P79*'Sreden kurs'!$D$20</f>
        <v>0</v>
      </c>
      <c r="Q79" s="13">
        <f>'Cena na poramnuvanje'!Q79*'Sreden kurs'!$D$20</f>
        <v>0</v>
      </c>
      <c r="R79" s="13">
        <f>'Cena na poramnuvanje'!R79*'Sreden kurs'!$D$20</f>
        <v>0</v>
      </c>
      <c r="S79" s="13">
        <f>'Cena na poramnuvanje'!S79*'Sreden kurs'!$D$20</f>
        <v>0</v>
      </c>
      <c r="T79" s="13">
        <f>'Cena na poramnuvanje'!T79*'Sreden kurs'!$D$20</f>
        <v>0</v>
      </c>
      <c r="U79" s="13">
        <f>'Cena na poramnuvanje'!U79*'Sreden kurs'!$D$20</f>
        <v>0</v>
      </c>
      <c r="V79" s="13">
        <f>'Cena na poramnuvanje'!V79*'Sreden kurs'!$D$20</f>
        <v>0</v>
      </c>
      <c r="W79" s="13">
        <f>'Cena na poramnuvanje'!W79*'Sreden kurs'!$D$20</f>
        <v>0</v>
      </c>
      <c r="X79" s="13">
        <f>'Cena na poramnuvanje'!X79*'Sreden kurs'!$D$20</f>
        <v>0</v>
      </c>
      <c r="Y79" s="13">
        <f>'Cena na poramnuvanje'!Y79*'Sreden kurs'!$D$20</f>
        <v>0</v>
      </c>
      <c r="Z79" s="13">
        <f>'Cena na poramnuvanje'!Z79*'Sreden kurs'!$D$20</f>
        <v>0</v>
      </c>
      <c r="AA79" s="14">
        <f>'Cena na poramnuvanje'!AA79*'Sreden kurs'!$D$20</f>
        <v>0</v>
      </c>
    </row>
    <row r="80" spans="2:27" x14ac:dyDescent="0.25">
      <c r="B80" s="69" t="str">
        <f>'Cena na poramnuvanje'!B80:B83</f>
        <v>20.01.2021</v>
      </c>
      <c r="C80" s="7" t="s">
        <v>26</v>
      </c>
      <c r="D80" s="8">
        <f>'Cena na poramnuvanje'!D80*'Sreden kurs'!$D$21</f>
        <v>3830.2778887142053</v>
      </c>
      <c r="E80" s="8">
        <f>'Cena na poramnuvanje'!E80*'Sreden kurs'!$D$21</f>
        <v>3829.6091041972018</v>
      </c>
      <c r="F80" s="15">
        <f>'Cena na poramnuvanje'!F80*'Sreden kurs'!$D$21</f>
        <v>3633.6664419500207</v>
      </c>
      <c r="G80" s="15">
        <f>'Cena na poramnuvanje'!G80*'Sreden kurs'!$D$21</f>
        <v>3432.4113216547098</v>
      </c>
      <c r="H80" s="15">
        <f>'Cena na poramnuvanje'!H80*'Sreden kurs'!$D$21</f>
        <v>3829.2660933333336</v>
      </c>
      <c r="I80" s="15">
        <f>'Cena na poramnuvanje'!I80*'Sreden kurs'!$D$21</f>
        <v>4247.2519366418483</v>
      </c>
      <c r="J80" s="15">
        <f>'Cena na poramnuvanje'!J80*'Sreden kurs'!$D$21</f>
        <v>5384.5297795015758</v>
      </c>
      <c r="K80" s="15">
        <f>'Cena na poramnuvanje'!K80*'Sreden kurs'!$D$21</f>
        <v>6048.2193501126776</v>
      </c>
      <c r="L80" s="15">
        <f>'Cena na poramnuvanje'!L80*'Sreden kurs'!$D$21</f>
        <v>6829.4251139131575</v>
      </c>
      <c r="M80" s="15">
        <f>'Cena na poramnuvanje'!M80*'Sreden kurs'!$D$21</f>
        <v>6138.219037907902</v>
      </c>
      <c r="N80" s="15">
        <f>'Cena na poramnuvanje'!N80*'Sreden kurs'!$D$21</f>
        <v>5817.9059729692744</v>
      </c>
      <c r="O80" s="15">
        <f>'Cena na poramnuvanje'!O80*'Sreden kurs'!$D$21</f>
        <v>5566.0312300032629</v>
      </c>
      <c r="P80" s="15">
        <f>'Cena na poramnuvanje'!P80*'Sreden kurs'!$D$21</f>
        <v>5375.2837932706989</v>
      </c>
      <c r="Q80" s="15">
        <f>'Cena na poramnuvanje'!Q80*'Sreden kurs'!$D$21</f>
        <v>5239.3681635541852</v>
      </c>
      <c r="R80" s="15">
        <f>'Cena na poramnuvanje'!R80*'Sreden kurs'!$D$21</f>
        <v>5282.703429190492</v>
      </c>
      <c r="S80" s="15">
        <f>'Cena na poramnuvanje'!S80*'Sreden kurs'!$D$21</f>
        <v>5290.5204410423048</v>
      </c>
      <c r="T80" s="15">
        <f>'Cena na poramnuvanje'!T80*'Sreden kurs'!$D$21</f>
        <v>5571.5718960000004</v>
      </c>
      <c r="U80" s="15">
        <f>'Cena na poramnuvanje'!U80*'Sreden kurs'!$D$21</f>
        <v>6315.6226236251769</v>
      </c>
      <c r="V80" s="15">
        <f>'Cena na poramnuvanje'!V80*'Sreden kurs'!$D$21</f>
        <v>6165.7245137801983</v>
      </c>
      <c r="W80" s="15">
        <f>'Cena na poramnuvanje'!W80*'Sreden kurs'!$D$21</f>
        <v>5444.6371680000002</v>
      </c>
      <c r="X80" s="15">
        <f>'Cena na poramnuvanje'!X80*'Sreden kurs'!$D$21</f>
        <v>5275.28067628183</v>
      </c>
      <c r="Y80" s="15">
        <f>'Cena na poramnuvanje'!Y80*'Sreden kurs'!$D$21</f>
        <v>4947.5678348096508</v>
      </c>
      <c r="Z80" s="16">
        <f>'Cena na poramnuvanje'!Z80*'Sreden kurs'!$D$21</f>
        <v>4728.7733780772796</v>
      </c>
      <c r="AA80" s="17">
        <f>'Cena na poramnuvanje'!AA80*'Sreden kurs'!$D$21</f>
        <v>3909.6600033436962</v>
      </c>
    </row>
    <row r="81" spans="2:27" x14ac:dyDescent="0.25">
      <c r="B81" s="70"/>
      <c r="C81" s="10" t="s">
        <v>27</v>
      </c>
      <c r="D81" s="11">
        <f>'Cena na poramnuvanje'!D81*'Sreden kurs'!$D$21</f>
        <v>0</v>
      </c>
      <c r="E81" s="11">
        <f>'Cena na poramnuvanje'!E81*'Sreden kurs'!$D$21</f>
        <v>0</v>
      </c>
      <c r="F81" s="11">
        <f>'Cena na poramnuvanje'!F81*'Sreden kurs'!$D$21</f>
        <v>0</v>
      </c>
      <c r="G81" s="11">
        <f>'Cena na poramnuvanje'!G81*'Sreden kurs'!$D$21</f>
        <v>0</v>
      </c>
      <c r="H81" s="11">
        <f>'Cena na poramnuvanje'!H81*'Sreden kurs'!$D$21</f>
        <v>0</v>
      </c>
      <c r="I81" s="11">
        <f>'Cena na poramnuvanje'!I81*'Sreden kurs'!$D$21</f>
        <v>0</v>
      </c>
      <c r="J81" s="11">
        <f>'Cena na poramnuvanje'!J81*'Sreden kurs'!$D$21</f>
        <v>0</v>
      </c>
      <c r="K81" s="11">
        <f>'Cena na poramnuvanje'!K81*'Sreden kurs'!$D$21</f>
        <v>0</v>
      </c>
      <c r="L81" s="11">
        <f>'Cena na poramnuvanje'!L81*'Sreden kurs'!$D$21</f>
        <v>0</v>
      </c>
      <c r="M81" s="11">
        <f>'Cena na poramnuvanje'!M81*'Sreden kurs'!$D$21</f>
        <v>0</v>
      </c>
      <c r="N81" s="11">
        <f>'Cena na poramnuvanje'!N81*'Sreden kurs'!$D$21</f>
        <v>0</v>
      </c>
      <c r="O81" s="11">
        <f>'Cena na poramnuvanje'!O81*'Sreden kurs'!$D$21</f>
        <v>0</v>
      </c>
      <c r="P81" s="11">
        <f>'Cena na poramnuvanje'!P81*'Sreden kurs'!$D$21</f>
        <v>0</v>
      </c>
      <c r="Q81" s="11">
        <f>'Cena na poramnuvanje'!Q81*'Sreden kurs'!$D$21</f>
        <v>0</v>
      </c>
      <c r="R81" s="11">
        <f>'Cena na poramnuvanje'!R81*'Sreden kurs'!$D$21</f>
        <v>0</v>
      </c>
      <c r="S81" s="11">
        <f>'Cena na poramnuvanje'!S81*'Sreden kurs'!$D$21</f>
        <v>0</v>
      </c>
      <c r="T81" s="11">
        <f>'Cena na poramnuvanje'!T81*'Sreden kurs'!$D$21</f>
        <v>0</v>
      </c>
      <c r="U81" s="11">
        <f>'Cena na poramnuvanje'!U81*'Sreden kurs'!$D$21</f>
        <v>0</v>
      </c>
      <c r="V81" s="11">
        <f>'Cena na poramnuvanje'!V81*'Sreden kurs'!$D$21</f>
        <v>0</v>
      </c>
      <c r="W81" s="11">
        <f>'Cena na poramnuvanje'!W81*'Sreden kurs'!$D$21</f>
        <v>0</v>
      </c>
      <c r="X81" s="11">
        <f>'Cena na poramnuvanje'!X81*'Sreden kurs'!$D$21</f>
        <v>0</v>
      </c>
      <c r="Y81" s="11">
        <f>'Cena na poramnuvanje'!Y81*'Sreden kurs'!$D$21</f>
        <v>0</v>
      </c>
      <c r="Z81" s="11">
        <f>'Cena na poramnuvanje'!Z81*'Sreden kurs'!$D$21</f>
        <v>0</v>
      </c>
      <c r="AA81" s="9">
        <f>'Cena na poramnuvanje'!AA81*'Sreden kurs'!$D$21</f>
        <v>0</v>
      </c>
    </row>
    <row r="82" spans="2:27" x14ac:dyDescent="0.25">
      <c r="B82" s="70"/>
      <c r="C82" s="10" t="s">
        <v>28</v>
      </c>
      <c r="D82" s="11">
        <f>'Cena na poramnuvanje'!D82*'Sreden kurs'!$D$21</f>
        <v>0</v>
      </c>
      <c r="E82" s="11">
        <f>'Cena na poramnuvanje'!E82*'Sreden kurs'!$D$21</f>
        <v>0</v>
      </c>
      <c r="F82" s="11">
        <f>'Cena na poramnuvanje'!F82*'Sreden kurs'!$D$21</f>
        <v>0</v>
      </c>
      <c r="G82" s="11">
        <f>'Cena na poramnuvanje'!G82*'Sreden kurs'!$D$21</f>
        <v>0</v>
      </c>
      <c r="H82" s="11">
        <f>'Cena na poramnuvanje'!H82*'Sreden kurs'!$D$21</f>
        <v>0</v>
      </c>
      <c r="I82" s="11">
        <f>'Cena na poramnuvanje'!I82*'Sreden kurs'!$D$21</f>
        <v>0</v>
      </c>
      <c r="J82" s="11">
        <f>'Cena na poramnuvanje'!J82*'Sreden kurs'!$D$21</f>
        <v>0</v>
      </c>
      <c r="K82" s="11">
        <f>'Cena na poramnuvanje'!K82*'Sreden kurs'!$D$21</f>
        <v>0</v>
      </c>
      <c r="L82" s="11">
        <f>'Cena na poramnuvanje'!L82*'Sreden kurs'!$D$21</f>
        <v>0</v>
      </c>
      <c r="M82" s="11">
        <f>'Cena na poramnuvanje'!M82*'Sreden kurs'!$D$21</f>
        <v>0</v>
      </c>
      <c r="N82" s="11">
        <f>'Cena na poramnuvanje'!N82*'Sreden kurs'!$D$21</f>
        <v>0</v>
      </c>
      <c r="O82" s="11">
        <f>'Cena na poramnuvanje'!O82*'Sreden kurs'!$D$21</f>
        <v>0</v>
      </c>
      <c r="P82" s="11">
        <f>'Cena na poramnuvanje'!P82*'Sreden kurs'!$D$21</f>
        <v>0</v>
      </c>
      <c r="Q82" s="11">
        <f>'Cena na poramnuvanje'!Q82*'Sreden kurs'!$D$21</f>
        <v>0</v>
      </c>
      <c r="R82" s="11">
        <f>'Cena na poramnuvanje'!R82*'Sreden kurs'!$D$21</f>
        <v>0</v>
      </c>
      <c r="S82" s="11">
        <f>'Cena na poramnuvanje'!S82*'Sreden kurs'!$D$21</f>
        <v>0</v>
      </c>
      <c r="T82" s="11">
        <f>'Cena na poramnuvanje'!T82*'Sreden kurs'!$D$21</f>
        <v>0</v>
      </c>
      <c r="U82" s="11">
        <f>'Cena na poramnuvanje'!U82*'Sreden kurs'!$D$21</f>
        <v>0</v>
      </c>
      <c r="V82" s="11">
        <f>'Cena na poramnuvanje'!V82*'Sreden kurs'!$D$21</f>
        <v>0</v>
      </c>
      <c r="W82" s="11">
        <f>'Cena na poramnuvanje'!W82*'Sreden kurs'!$D$21</f>
        <v>0</v>
      </c>
      <c r="X82" s="11">
        <f>'Cena na poramnuvanje'!X82*'Sreden kurs'!$D$21</f>
        <v>0</v>
      </c>
      <c r="Y82" s="11">
        <f>'Cena na poramnuvanje'!Y82*'Sreden kurs'!$D$21</f>
        <v>0</v>
      </c>
      <c r="Z82" s="11">
        <f>'Cena na poramnuvanje'!Z82*'Sreden kurs'!$D$21</f>
        <v>0</v>
      </c>
      <c r="AA82" s="9">
        <f>'Cena na poramnuvanje'!AA82*'Sreden kurs'!$D$21</f>
        <v>0</v>
      </c>
    </row>
    <row r="83" spans="2:27" x14ac:dyDescent="0.25">
      <c r="B83" s="71"/>
      <c r="C83" s="12" t="s">
        <v>29</v>
      </c>
      <c r="D83" s="13">
        <f>'Cena na poramnuvanje'!D83*'Sreden kurs'!$D$21</f>
        <v>0</v>
      </c>
      <c r="E83" s="13">
        <f>'Cena na poramnuvanje'!E83*'Sreden kurs'!$D$21</f>
        <v>0</v>
      </c>
      <c r="F83" s="13">
        <f>'Cena na poramnuvanje'!F83*'Sreden kurs'!$D$21</f>
        <v>0</v>
      </c>
      <c r="G83" s="13">
        <f>'Cena na poramnuvanje'!G83*'Sreden kurs'!$D$21</f>
        <v>0</v>
      </c>
      <c r="H83" s="13">
        <f>'Cena na poramnuvanje'!H83*'Sreden kurs'!$D$21</f>
        <v>0</v>
      </c>
      <c r="I83" s="13">
        <f>'Cena na poramnuvanje'!I83*'Sreden kurs'!$D$21</f>
        <v>0</v>
      </c>
      <c r="J83" s="13">
        <f>'Cena na poramnuvanje'!J83*'Sreden kurs'!$D$21</f>
        <v>0</v>
      </c>
      <c r="K83" s="13">
        <f>'Cena na poramnuvanje'!K83*'Sreden kurs'!$D$21</f>
        <v>0</v>
      </c>
      <c r="L83" s="13">
        <f>'Cena na poramnuvanje'!L83*'Sreden kurs'!$D$21</f>
        <v>0</v>
      </c>
      <c r="M83" s="13">
        <f>'Cena na poramnuvanje'!M83*'Sreden kurs'!$D$21</f>
        <v>0</v>
      </c>
      <c r="N83" s="13">
        <f>'Cena na poramnuvanje'!N83*'Sreden kurs'!$D$21</f>
        <v>0</v>
      </c>
      <c r="O83" s="13">
        <f>'Cena na poramnuvanje'!O83*'Sreden kurs'!$D$21</f>
        <v>0</v>
      </c>
      <c r="P83" s="13">
        <f>'Cena na poramnuvanje'!P83*'Sreden kurs'!$D$21</f>
        <v>0</v>
      </c>
      <c r="Q83" s="13">
        <f>'Cena na poramnuvanje'!Q83*'Sreden kurs'!$D$21</f>
        <v>0</v>
      </c>
      <c r="R83" s="13">
        <f>'Cena na poramnuvanje'!R83*'Sreden kurs'!$D$21</f>
        <v>0</v>
      </c>
      <c r="S83" s="13">
        <f>'Cena na poramnuvanje'!S83*'Sreden kurs'!$D$21</f>
        <v>0</v>
      </c>
      <c r="T83" s="13">
        <f>'Cena na poramnuvanje'!T83*'Sreden kurs'!$D$21</f>
        <v>0</v>
      </c>
      <c r="U83" s="13">
        <f>'Cena na poramnuvanje'!U83*'Sreden kurs'!$D$21</f>
        <v>0</v>
      </c>
      <c r="V83" s="13">
        <f>'Cena na poramnuvanje'!V83*'Sreden kurs'!$D$21</f>
        <v>0</v>
      </c>
      <c r="W83" s="13">
        <f>'Cena na poramnuvanje'!W83*'Sreden kurs'!$D$21</f>
        <v>0</v>
      </c>
      <c r="X83" s="13">
        <f>'Cena na poramnuvanje'!X83*'Sreden kurs'!$D$21</f>
        <v>0</v>
      </c>
      <c r="Y83" s="13">
        <f>'Cena na poramnuvanje'!Y83*'Sreden kurs'!$D$21</f>
        <v>0</v>
      </c>
      <c r="Z83" s="13">
        <f>'Cena na poramnuvanje'!Z83*'Sreden kurs'!$D$21</f>
        <v>0</v>
      </c>
      <c r="AA83" s="14">
        <f>'Cena na poramnuvanje'!AA83*'Sreden kurs'!$D$21</f>
        <v>0</v>
      </c>
    </row>
    <row r="84" spans="2:27" x14ac:dyDescent="0.25">
      <c r="B84" s="69" t="str">
        <f>'Cena na poramnuvanje'!B84:B87</f>
        <v>21.01.2021</v>
      </c>
      <c r="C84" s="7" t="s">
        <v>26</v>
      </c>
      <c r="D84" s="8">
        <f>'Cena na poramnuvanje'!D84*'Sreden kurs'!$D$22</f>
        <v>3764.2790909090904</v>
      </c>
      <c r="E84" s="8">
        <f>'Cena na poramnuvanje'!E84*'Sreden kurs'!$D$22</f>
        <v>3591.5652936429105</v>
      </c>
      <c r="F84" s="15">
        <f>'Cena na poramnuvanje'!F84*'Sreden kurs'!$D$22</f>
        <v>3626.6312499999999</v>
      </c>
      <c r="G84" s="15">
        <f>'Cena na poramnuvanje'!G84*'Sreden kurs'!$D$22</f>
        <v>3717.22</v>
      </c>
      <c r="H84" s="15">
        <f>'Cena na poramnuvanje'!H84*'Sreden kurs'!$D$22</f>
        <v>3609.5011608646828</v>
      </c>
      <c r="I84" s="15">
        <f>'Cena na poramnuvanje'!I84*'Sreden kurs'!$D$22</f>
        <v>3951.7203654816994</v>
      </c>
      <c r="J84" s="15">
        <f>'Cena na poramnuvanje'!J84*'Sreden kurs'!$D$22</f>
        <v>4837.7661170212768</v>
      </c>
      <c r="K84" s="15">
        <f>'Cena na poramnuvanje'!K84*'Sreden kurs'!$D$22</f>
        <v>5522.44641566265</v>
      </c>
      <c r="L84" s="15">
        <f>'Cena na poramnuvanje'!L84*'Sreden kurs'!$D$22</f>
        <v>5906.1014139625231</v>
      </c>
      <c r="M84" s="15">
        <f>'Cena na poramnuvanje'!M84*'Sreden kurs'!$D$22</f>
        <v>5734.8224999999993</v>
      </c>
      <c r="N84" s="15">
        <f>'Cena na poramnuvanje'!N84*'Sreden kurs'!$D$22</f>
        <v>5126.3117117117117</v>
      </c>
      <c r="O84" s="15">
        <f>'Cena na poramnuvanje'!O84*'Sreden kurs'!$D$22</f>
        <v>5093.0421428571435</v>
      </c>
      <c r="P84" s="15">
        <f>'Cena na poramnuvanje'!P84*'Sreden kurs'!$D$22</f>
        <v>4917.2641666666668</v>
      </c>
      <c r="Q84" s="15">
        <f>'Cena na poramnuvanje'!Q84*'Sreden kurs'!$D$22</f>
        <v>4779.3395581113809</v>
      </c>
      <c r="R84" s="15">
        <f>'Cena na poramnuvanje'!R84*'Sreden kurs'!$D$22</f>
        <v>4935.7383296201997</v>
      </c>
      <c r="S84" s="15">
        <f>'Cena na poramnuvanje'!S84*'Sreden kurs'!$D$22</f>
        <v>4949.8029691314969</v>
      </c>
      <c r="T84" s="15">
        <f>'Cena na poramnuvanje'!T84*'Sreden kurs'!$D$22</f>
        <v>5002.8935714285717</v>
      </c>
      <c r="U84" s="15">
        <f>'Cena na poramnuvanje'!U84*'Sreden kurs'!$D$22</f>
        <v>5501.88</v>
      </c>
      <c r="V84" s="15">
        <f>'Cena na poramnuvanje'!V84*'Sreden kurs'!$D$22</f>
        <v>6239.53125</v>
      </c>
      <c r="W84" s="15">
        <f>'Cena na poramnuvanje'!W84*'Sreden kurs'!$D$22</f>
        <v>0</v>
      </c>
      <c r="X84" s="15">
        <f>'Cena na poramnuvanje'!X84*'Sreden kurs'!$D$22</f>
        <v>5763.7862500000001</v>
      </c>
      <c r="Y84" s="15">
        <f>'Cena na poramnuvanje'!Y84*'Sreden kurs'!$D$22</f>
        <v>5124.7349999999997</v>
      </c>
      <c r="Z84" s="16">
        <f>'Cena na poramnuvanje'!Z84*'Sreden kurs'!$D$22</f>
        <v>4909.6637499999997</v>
      </c>
      <c r="AA84" s="17">
        <f>'Cena na poramnuvanje'!AA84*'Sreden kurs'!$D$22</f>
        <v>3575.1668246791132</v>
      </c>
    </row>
    <row r="85" spans="2:27" x14ac:dyDescent="0.25">
      <c r="B85" s="70"/>
      <c r="C85" s="10" t="s">
        <v>27</v>
      </c>
      <c r="D85" s="11">
        <f>'Cena na poramnuvanje'!D85*'Sreden kurs'!$D$22</f>
        <v>0</v>
      </c>
      <c r="E85" s="11">
        <f>'Cena na poramnuvanje'!E85*'Sreden kurs'!$D$22</f>
        <v>0</v>
      </c>
      <c r="F85" s="11">
        <f>'Cena na poramnuvanje'!F85*'Sreden kurs'!$D$22</f>
        <v>0</v>
      </c>
      <c r="G85" s="11">
        <f>'Cena na poramnuvanje'!G85*'Sreden kurs'!$D$22</f>
        <v>0</v>
      </c>
      <c r="H85" s="11">
        <f>'Cena na poramnuvanje'!H85*'Sreden kurs'!$D$22</f>
        <v>0</v>
      </c>
      <c r="I85" s="11">
        <f>'Cena na poramnuvanje'!I85*'Sreden kurs'!$D$22</f>
        <v>0</v>
      </c>
      <c r="J85" s="11">
        <f>'Cena na poramnuvanje'!J85*'Sreden kurs'!$D$22</f>
        <v>0</v>
      </c>
      <c r="K85" s="11">
        <f>'Cena na poramnuvanje'!K85*'Sreden kurs'!$D$22</f>
        <v>0</v>
      </c>
      <c r="L85" s="11">
        <f>'Cena na poramnuvanje'!L85*'Sreden kurs'!$D$22</f>
        <v>0</v>
      </c>
      <c r="M85" s="11">
        <f>'Cena na poramnuvanje'!M85*'Sreden kurs'!$D$22</f>
        <v>0</v>
      </c>
      <c r="N85" s="11">
        <f>'Cena na poramnuvanje'!N85*'Sreden kurs'!$D$22</f>
        <v>0</v>
      </c>
      <c r="O85" s="11">
        <f>'Cena na poramnuvanje'!O85*'Sreden kurs'!$D$22</f>
        <v>0</v>
      </c>
      <c r="P85" s="11">
        <f>'Cena na poramnuvanje'!P85*'Sreden kurs'!$D$22</f>
        <v>0</v>
      </c>
      <c r="Q85" s="11">
        <f>'Cena na poramnuvanje'!Q85*'Sreden kurs'!$D$22</f>
        <v>0</v>
      </c>
      <c r="R85" s="11">
        <f>'Cena na poramnuvanje'!R85*'Sreden kurs'!$D$22</f>
        <v>0</v>
      </c>
      <c r="S85" s="11">
        <f>'Cena na poramnuvanje'!S85*'Sreden kurs'!$D$22</f>
        <v>0</v>
      </c>
      <c r="T85" s="11">
        <f>'Cena na poramnuvanje'!T85*'Sreden kurs'!$D$22</f>
        <v>0</v>
      </c>
      <c r="U85" s="11">
        <f>'Cena na poramnuvanje'!U85*'Sreden kurs'!$D$22</f>
        <v>0</v>
      </c>
      <c r="V85" s="11">
        <f>'Cena na poramnuvanje'!V85*'Sreden kurs'!$D$22</f>
        <v>0</v>
      </c>
      <c r="W85" s="11">
        <f>'Cena na poramnuvanje'!W85*'Sreden kurs'!$D$22</f>
        <v>1972</v>
      </c>
      <c r="X85" s="11">
        <f>'Cena na poramnuvanje'!X85*'Sreden kurs'!$D$22</f>
        <v>0</v>
      </c>
      <c r="Y85" s="11">
        <f>'Cena na poramnuvanje'!Y85*'Sreden kurs'!$D$22</f>
        <v>0</v>
      </c>
      <c r="Z85" s="11">
        <f>'Cena na poramnuvanje'!Z85*'Sreden kurs'!$D$22</f>
        <v>0</v>
      </c>
      <c r="AA85" s="9">
        <f>'Cena na poramnuvanje'!AA85*'Sreden kurs'!$D$22</f>
        <v>0</v>
      </c>
    </row>
    <row r="86" spans="2:27" x14ac:dyDescent="0.25">
      <c r="B86" s="70"/>
      <c r="C86" s="10" t="s">
        <v>28</v>
      </c>
      <c r="D86" s="11">
        <f>'Cena na poramnuvanje'!D86*'Sreden kurs'!$D$22</f>
        <v>0</v>
      </c>
      <c r="E86" s="11">
        <f>'Cena na poramnuvanje'!E86*'Sreden kurs'!$D$22</f>
        <v>0</v>
      </c>
      <c r="F86" s="11">
        <f>'Cena na poramnuvanje'!F86*'Sreden kurs'!$D$22</f>
        <v>0</v>
      </c>
      <c r="G86" s="11">
        <f>'Cena na poramnuvanje'!G86*'Sreden kurs'!$D$22</f>
        <v>0</v>
      </c>
      <c r="H86" s="11">
        <f>'Cena na poramnuvanje'!H86*'Sreden kurs'!$D$22</f>
        <v>0</v>
      </c>
      <c r="I86" s="11">
        <f>'Cena na poramnuvanje'!I86*'Sreden kurs'!$D$22</f>
        <v>0</v>
      </c>
      <c r="J86" s="11">
        <f>'Cena na poramnuvanje'!J86*'Sreden kurs'!$D$22</f>
        <v>0</v>
      </c>
      <c r="K86" s="11">
        <f>'Cena na poramnuvanje'!K86*'Sreden kurs'!$D$22</f>
        <v>0</v>
      </c>
      <c r="L86" s="11">
        <f>'Cena na poramnuvanje'!L86*'Sreden kurs'!$D$22</f>
        <v>0</v>
      </c>
      <c r="M86" s="11">
        <f>'Cena na poramnuvanje'!M86*'Sreden kurs'!$D$22</f>
        <v>0</v>
      </c>
      <c r="N86" s="11">
        <f>'Cena na poramnuvanje'!N86*'Sreden kurs'!$D$22</f>
        <v>0</v>
      </c>
      <c r="O86" s="11">
        <f>'Cena na poramnuvanje'!O86*'Sreden kurs'!$D$22</f>
        <v>0</v>
      </c>
      <c r="P86" s="11">
        <f>'Cena na poramnuvanje'!P86*'Sreden kurs'!$D$22</f>
        <v>0</v>
      </c>
      <c r="Q86" s="11">
        <f>'Cena na poramnuvanje'!Q86*'Sreden kurs'!$D$22</f>
        <v>0</v>
      </c>
      <c r="R86" s="11">
        <f>'Cena na poramnuvanje'!R86*'Sreden kurs'!$D$22</f>
        <v>0</v>
      </c>
      <c r="S86" s="11">
        <f>'Cena na poramnuvanje'!S86*'Sreden kurs'!$D$22</f>
        <v>0</v>
      </c>
      <c r="T86" s="11">
        <f>'Cena na poramnuvanje'!T86*'Sreden kurs'!$D$22</f>
        <v>0</v>
      </c>
      <c r="U86" s="11">
        <f>'Cena na poramnuvanje'!U86*'Sreden kurs'!$D$22</f>
        <v>0</v>
      </c>
      <c r="V86" s="11">
        <f>'Cena na poramnuvanje'!V86*'Sreden kurs'!$D$22</f>
        <v>0</v>
      </c>
      <c r="W86" s="11">
        <f>'Cena na poramnuvanje'!W86*'Sreden kurs'!$D$22</f>
        <v>0</v>
      </c>
      <c r="X86" s="11">
        <f>'Cena na poramnuvanje'!X86*'Sreden kurs'!$D$22</f>
        <v>0</v>
      </c>
      <c r="Y86" s="11">
        <f>'Cena na poramnuvanje'!Y86*'Sreden kurs'!$D$22</f>
        <v>0</v>
      </c>
      <c r="Z86" s="11">
        <f>'Cena na poramnuvanje'!Z86*'Sreden kurs'!$D$22</f>
        <v>0</v>
      </c>
      <c r="AA86" s="9">
        <f>'Cena na poramnuvanje'!AA86*'Sreden kurs'!$D$22</f>
        <v>0</v>
      </c>
    </row>
    <row r="87" spans="2:27" x14ac:dyDescent="0.25">
      <c r="B87" s="71"/>
      <c r="C87" s="12" t="s">
        <v>29</v>
      </c>
      <c r="D87" s="13">
        <f>'Cena na poramnuvanje'!D87*'Sreden kurs'!$D$22</f>
        <v>0</v>
      </c>
      <c r="E87" s="13">
        <f>'Cena na poramnuvanje'!E87*'Sreden kurs'!$D$22</f>
        <v>0</v>
      </c>
      <c r="F87" s="13">
        <f>'Cena na poramnuvanje'!F87*'Sreden kurs'!$D$22</f>
        <v>0</v>
      </c>
      <c r="G87" s="13">
        <f>'Cena na poramnuvanje'!G87*'Sreden kurs'!$D$22</f>
        <v>0</v>
      </c>
      <c r="H87" s="13">
        <f>'Cena na poramnuvanje'!H87*'Sreden kurs'!$D$22</f>
        <v>0</v>
      </c>
      <c r="I87" s="13">
        <f>'Cena na poramnuvanje'!I87*'Sreden kurs'!$D$22</f>
        <v>0</v>
      </c>
      <c r="J87" s="13">
        <f>'Cena na poramnuvanje'!J87*'Sreden kurs'!$D$22</f>
        <v>0</v>
      </c>
      <c r="K87" s="13">
        <f>'Cena na poramnuvanje'!K87*'Sreden kurs'!$D$22</f>
        <v>0</v>
      </c>
      <c r="L87" s="13">
        <f>'Cena na poramnuvanje'!L87*'Sreden kurs'!$D$22</f>
        <v>0</v>
      </c>
      <c r="M87" s="13">
        <f>'Cena na poramnuvanje'!M87*'Sreden kurs'!$D$22</f>
        <v>0</v>
      </c>
      <c r="N87" s="13">
        <f>'Cena na poramnuvanje'!N87*'Sreden kurs'!$D$22</f>
        <v>0</v>
      </c>
      <c r="O87" s="13">
        <f>'Cena na poramnuvanje'!O87*'Sreden kurs'!$D$22</f>
        <v>0</v>
      </c>
      <c r="P87" s="13">
        <f>'Cena na poramnuvanje'!P87*'Sreden kurs'!$D$22</f>
        <v>0</v>
      </c>
      <c r="Q87" s="13">
        <f>'Cena na poramnuvanje'!Q87*'Sreden kurs'!$D$22</f>
        <v>0</v>
      </c>
      <c r="R87" s="13">
        <f>'Cena na poramnuvanje'!R87*'Sreden kurs'!$D$22</f>
        <v>0</v>
      </c>
      <c r="S87" s="13">
        <f>'Cena na poramnuvanje'!S87*'Sreden kurs'!$D$22</f>
        <v>0</v>
      </c>
      <c r="T87" s="13">
        <f>'Cena na poramnuvanje'!T87*'Sreden kurs'!$D$22</f>
        <v>0</v>
      </c>
      <c r="U87" s="13">
        <f>'Cena na poramnuvanje'!U87*'Sreden kurs'!$D$22</f>
        <v>0</v>
      </c>
      <c r="V87" s="13">
        <f>'Cena na poramnuvanje'!V87*'Sreden kurs'!$D$22</f>
        <v>0</v>
      </c>
      <c r="W87" s="13">
        <f>'Cena na poramnuvanje'!W87*'Sreden kurs'!$D$22</f>
        <v>0</v>
      </c>
      <c r="X87" s="13">
        <f>'Cena na poramnuvanje'!X87*'Sreden kurs'!$D$22</f>
        <v>0</v>
      </c>
      <c r="Y87" s="13">
        <f>'Cena na poramnuvanje'!Y87*'Sreden kurs'!$D$22</f>
        <v>0</v>
      </c>
      <c r="Z87" s="13">
        <f>'Cena na poramnuvanje'!Z87*'Sreden kurs'!$D$22</f>
        <v>0</v>
      </c>
      <c r="AA87" s="14">
        <f>'Cena na poramnuvanje'!AA87*'Sreden kurs'!$D$22</f>
        <v>0</v>
      </c>
    </row>
    <row r="88" spans="2:27" x14ac:dyDescent="0.25">
      <c r="B88" s="69" t="str">
        <f>'Cena na poramnuvanje'!B88:B91</f>
        <v>22.01.2021</v>
      </c>
      <c r="C88" s="7" t="s">
        <v>26</v>
      </c>
      <c r="D88" s="8">
        <f>'Cena na poramnuvanje'!D88*'Sreden kurs'!$D$23</f>
        <v>0</v>
      </c>
      <c r="E88" s="8">
        <f>'Cena na poramnuvanje'!E88*'Sreden kurs'!$D$23</f>
        <v>3456.5406410000001</v>
      </c>
      <c r="F88" s="15">
        <f>'Cena na poramnuvanje'!F88*'Sreden kurs'!$D$23</f>
        <v>0</v>
      </c>
      <c r="G88" s="15">
        <f>'Cena na poramnuvanje'!G88*'Sreden kurs'!$D$23</f>
        <v>0</v>
      </c>
      <c r="H88" s="15">
        <f>'Cena na poramnuvanje'!H88*'Sreden kurs'!$D$23</f>
        <v>0</v>
      </c>
      <c r="I88" s="15">
        <f>'Cena na poramnuvanje'!I88*'Sreden kurs'!$D$23</f>
        <v>0</v>
      </c>
      <c r="J88" s="15">
        <f>'Cena na poramnuvanje'!J88*'Sreden kurs'!$D$23</f>
        <v>0</v>
      </c>
      <c r="K88" s="15">
        <f>'Cena na poramnuvanje'!K88*'Sreden kurs'!$D$23</f>
        <v>0</v>
      </c>
      <c r="L88" s="15">
        <f>'Cena na poramnuvanje'!L88*'Sreden kurs'!$D$23</f>
        <v>0</v>
      </c>
      <c r="M88" s="15">
        <f>'Cena na poramnuvanje'!M88*'Sreden kurs'!$D$23</f>
        <v>6050.3326820000002</v>
      </c>
      <c r="N88" s="15">
        <f>'Cena na poramnuvanje'!N88*'Sreden kurs'!$D$23</f>
        <v>5638.6783500000001</v>
      </c>
      <c r="O88" s="15">
        <f>'Cena na poramnuvanje'!O88*'Sreden kurs'!$D$23</f>
        <v>5702.7682459999996</v>
      </c>
      <c r="P88" s="15">
        <f>'Cena na poramnuvanje'!P88*'Sreden kurs'!$D$23</f>
        <v>5528.9860279999994</v>
      </c>
      <c r="Q88" s="15">
        <f>'Cena na poramnuvanje'!Q88*'Sreden kurs'!$D$23</f>
        <v>0</v>
      </c>
      <c r="R88" s="15">
        <f>'Cena na poramnuvanje'!R88*'Sreden kurs'!$D$23</f>
        <v>4786.9963589503805</v>
      </c>
      <c r="S88" s="15">
        <f>'Cena na poramnuvanje'!S88*'Sreden kurs'!$D$23</f>
        <v>4741.9621051200002</v>
      </c>
      <c r="T88" s="15">
        <f>'Cena na poramnuvanje'!T88*'Sreden kurs'!$D$23</f>
        <v>4885.0058229999995</v>
      </c>
      <c r="U88" s="15">
        <f>'Cena na poramnuvanje'!U88*'Sreden kurs'!$D$23</f>
        <v>0</v>
      </c>
      <c r="V88" s="15">
        <f>'Cena na poramnuvanje'!V88*'Sreden kurs'!$D$23</f>
        <v>0</v>
      </c>
      <c r="W88" s="15">
        <f>'Cena na poramnuvanje'!W88*'Sreden kurs'!$D$23</f>
        <v>0</v>
      </c>
      <c r="X88" s="15">
        <f>'Cena na poramnuvanje'!X88*'Sreden kurs'!$D$23</f>
        <v>0</v>
      </c>
      <c r="Y88" s="15">
        <f>'Cena na poramnuvanje'!Y88*'Sreden kurs'!$D$23</f>
        <v>0</v>
      </c>
      <c r="Z88" s="16">
        <f>'Cena na poramnuvanje'!Z88*'Sreden kurs'!$D$23</f>
        <v>0</v>
      </c>
      <c r="AA88" s="17">
        <f>'Cena na poramnuvanje'!AA88*'Sreden kurs'!$D$23</f>
        <v>0</v>
      </c>
    </row>
    <row r="89" spans="2:27" x14ac:dyDescent="0.25">
      <c r="B89" s="70"/>
      <c r="C89" s="10" t="s">
        <v>27</v>
      </c>
      <c r="D89" s="11">
        <f>'Cena na poramnuvanje'!D89*'Sreden kurs'!$D$23</f>
        <v>943.5605139497651</v>
      </c>
      <c r="E89" s="11">
        <f>'Cena na poramnuvanje'!E89*'Sreden kurs'!$D$23</f>
        <v>0</v>
      </c>
      <c r="F89" s="11">
        <f>'Cena na poramnuvanje'!F89*'Sreden kurs'!$D$23</f>
        <v>639.20157240350875</v>
      </c>
      <c r="G89" s="11">
        <f>'Cena na poramnuvanje'!G89*'Sreden kurs'!$D$23</f>
        <v>561.62194975555553</v>
      </c>
      <c r="H89" s="11">
        <f>'Cena na poramnuvanje'!H89*'Sreden kurs'!$D$23</f>
        <v>660.16290373999993</v>
      </c>
      <c r="I89" s="11">
        <f>'Cena na poramnuvanje'!I89*'Sreden kurs'!$D$23</f>
        <v>900.50554161043351</v>
      </c>
      <c r="J89" s="11">
        <f>'Cena na poramnuvanje'!J89*'Sreden kurs'!$D$23</f>
        <v>1044.7831959130433</v>
      </c>
      <c r="K89" s="11">
        <f>'Cena na poramnuvanje'!K89*'Sreden kurs'!$D$23</f>
        <v>1388.1012524315659</v>
      </c>
      <c r="L89" s="11">
        <f>'Cena na poramnuvanje'!L89*'Sreden kurs'!$D$23</f>
        <v>2016.9829769999997</v>
      </c>
      <c r="M89" s="11">
        <f>'Cena na poramnuvanje'!M89*'Sreden kurs'!$D$23</f>
        <v>0</v>
      </c>
      <c r="N89" s="11">
        <f>'Cena na poramnuvanje'!N89*'Sreden kurs'!$D$23</f>
        <v>0</v>
      </c>
      <c r="O89" s="11">
        <f>'Cena na poramnuvanje'!O89*'Sreden kurs'!$D$23</f>
        <v>0</v>
      </c>
      <c r="P89" s="11">
        <f>'Cena na poramnuvanje'!P89*'Sreden kurs'!$D$23</f>
        <v>0</v>
      </c>
      <c r="Q89" s="11">
        <f>'Cena na poramnuvanje'!Q89*'Sreden kurs'!$D$23</f>
        <v>1801.2958269999999</v>
      </c>
      <c r="R89" s="11">
        <f>'Cena na poramnuvanje'!R89*'Sreden kurs'!$D$23</f>
        <v>0</v>
      </c>
      <c r="S89" s="11">
        <f>'Cena na poramnuvanje'!S89*'Sreden kurs'!$D$23</f>
        <v>0</v>
      </c>
      <c r="T89" s="11">
        <f>'Cena na poramnuvanje'!T89*'Sreden kurs'!$D$23</f>
        <v>0</v>
      </c>
      <c r="U89" s="11">
        <f>'Cena na poramnuvanje'!U89*'Sreden kurs'!$D$23</f>
        <v>1472.8295179038114</v>
      </c>
      <c r="V89" s="11">
        <f>'Cena na poramnuvanje'!V89*'Sreden kurs'!$D$23</f>
        <v>1170.0473263399999</v>
      </c>
      <c r="W89" s="11">
        <f>'Cena na poramnuvanje'!W89*'Sreden kurs'!$D$23</f>
        <v>1201.7522556467616</v>
      </c>
      <c r="X89" s="11">
        <f>'Cena na poramnuvanje'!X89*'Sreden kurs'!$D$23</f>
        <v>1064.6687473399998</v>
      </c>
      <c r="Y89" s="11">
        <f>'Cena na poramnuvanje'!Y89*'Sreden kurs'!$D$23</f>
        <v>966.68515633999982</v>
      </c>
      <c r="Z89" s="11">
        <f>'Cena na poramnuvanje'!Z89*'Sreden kurs'!$D$23</f>
        <v>905.06025633999991</v>
      </c>
      <c r="AA89" s="9">
        <f>'Cena na poramnuvanje'!AA89*'Sreden kurs'!$D$23</f>
        <v>792.90293833999988</v>
      </c>
    </row>
    <row r="90" spans="2:27" x14ac:dyDescent="0.25">
      <c r="B90" s="70"/>
      <c r="C90" s="10" t="s">
        <v>28</v>
      </c>
      <c r="D90" s="11">
        <f>'Cena na poramnuvanje'!D90*'Sreden kurs'!$D$23</f>
        <v>0</v>
      </c>
      <c r="E90" s="11">
        <f>'Cena na poramnuvanje'!E90*'Sreden kurs'!$D$23</f>
        <v>0</v>
      </c>
      <c r="F90" s="11">
        <f>'Cena na poramnuvanje'!F90*'Sreden kurs'!$D$23</f>
        <v>0</v>
      </c>
      <c r="G90" s="11">
        <f>'Cena na poramnuvanje'!G90*'Sreden kurs'!$D$23</f>
        <v>0</v>
      </c>
      <c r="H90" s="11">
        <f>'Cena na poramnuvanje'!H90*'Sreden kurs'!$D$23</f>
        <v>0</v>
      </c>
      <c r="I90" s="11">
        <f>'Cena na poramnuvanje'!I90*'Sreden kurs'!$D$23</f>
        <v>0</v>
      </c>
      <c r="J90" s="11">
        <f>'Cena na poramnuvanje'!J90*'Sreden kurs'!$D$23</f>
        <v>0</v>
      </c>
      <c r="K90" s="11">
        <f>'Cena na poramnuvanje'!K90*'Sreden kurs'!$D$23</f>
        <v>0</v>
      </c>
      <c r="L90" s="11">
        <f>'Cena na poramnuvanje'!L90*'Sreden kurs'!$D$23</f>
        <v>0</v>
      </c>
      <c r="M90" s="11">
        <f>'Cena na poramnuvanje'!M90*'Sreden kurs'!$D$23</f>
        <v>0</v>
      </c>
      <c r="N90" s="11">
        <f>'Cena na poramnuvanje'!N90*'Sreden kurs'!$D$23</f>
        <v>0</v>
      </c>
      <c r="O90" s="11">
        <f>'Cena na poramnuvanje'!O90*'Sreden kurs'!$D$23</f>
        <v>0</v>
      </c>
      <c r="P90" s="11">
        <f>'Cena na poramnuvanje'!P90*'Sreden kurs'!$D$23</f>
        <v>0</v>
      </c>
      <c r="Q90" s="11">
        <f>'Cena na poramnuvanje'!Q90*'Sreden kurs'!$D$23</f>
        <v>0</v>
      </c>
      <c r="R90" s="11">
        <f>'Cena na poramnuvanje'!R90*'Sreden kurs'!$D$23</f>
        <v>0</v>
      </c>
      <c r="S90" s="11">
        <f>'Cena na poramnuvanje'!S90*'Sreden kurs'!$D$23</f>
        <v>0</v>
      </c>
      <c r="T90" s="11">
        <f>'Cena na poramnuvanje'!T90*'Sreden kurs'!$D$23</f>
        <v>0</v>
      </c>
      <c r="U90" s="11">
        <f>'Cena na poramnuvanje'!U90*'Sreden kurs'!$D$23</f>
        <v>0</v>
      </c>
      <c r="V90" s="11">
        <f>'Cena na poramnuvanje'!V90*'Sreden kurs'!$D$23</f>
        <v>0</v>
      </c>
      <c r="W90" s="11">
        <f>'Cena na poramnuvanje'!W90*'Sreden kurs'!$D$23</f>
        <v>0</v>
      </c>
      <c r="X90" s="11">
        <f>'Cena na poramnuvanje'!X90*'Sreden kurs'!$D$23</f>
        <v>0</v>
      </c>
      <c r="Y90" s="11">
        <f>'Cena na poramnuvanje'!Y90*'Sreden kurs'!$D$23</f>
        <v>0</v>
      </c>
      <c r="Z90" s="11">
        <f>'Cena na poramnuvanje'!Z90*'Sreden kurs'!$D$23</f>
        <v>0</v>
      </c>
      <c r="AA90" s="9">
        <f>'Cena na poramnuvanje'!AA90*'Sreden kurs'!$D$23</f>
        <v>0</v>
      </c>
    </row>
    <row r="91" spans="2:27" x14ac:dyDescent="0.25">
      <c r="B91" s="71"/>
      <c r="C91" s="12" t="s">
        <v>29</v>
      </c>
      <c r="D91" s="13">
        <f>'Cena na poramnuvanje'!D91*'Sreden kurs'!$D$23</f>
        <v>0</v>
      </c>
      <c r="E91" s="13">
        <f>'Cena na poramnuvanje'!E91*'Sreden kurs'!$D$23</f>
        <v>0</v>
      </c>
      <c r="F91" s="13">
        <f>'Cena na poramnuvanje'!F91*'Sreden kurs'!$D$23</f>
        <v>0</v>
      </c>
      <c r="G91" s="13">
        <f>'Cena na poramnuvanje'!G91*'Sreden kurs'!$D$23</f>
        <v>0</v>
      </c>
      <c r="H91" s="13">
        <f>'Cena na poramnuvanje'!H91*'Sreden kurs'!$D$23</f>
        <v>0</v>
      </c>
      <c r="I91" s="13">
        <f>'Cena na poramnuvanje'!I91*'Sreden kurs'!$D$23</f>
        <v>0</v>
      </c>
      <c r="J91" s="13">
        <f>'Cena na poramnuvanje'!J91*'Sreden kurs'!$D$23</f>
        <v>0</v>
      </c>
      <c r="K91" s="13">
        <f>'Cena na poramnuvanje'!K91*'Sreden kurs'!$D$23</f>
        <v>0</v>
      </c>
      <c r="L91" s="13">
        <f>'Cena na poramnuvanje'!L91*'Sreden kurs'!$D$23</f>
        <v>0</v>
      </c>
      <c r="M91" s="13">
        <f>'Cena na poramnuvanje'!M91*'Sreden kurs'!$D$23</f>
        <v>0</v>
      </c>
      <c r="N91" s="13">
        <f>'Cena na poramnuvanje'!N91*'Sreden kurs'!$D$23</f>
        <v>0</v>
      </c>
      <c r="O91" s="13">
        <f>'Cena na poramnuvanje'!O91*'Sreden kurs'!$D$23</f>
        <v>0</v>
      </c>
      <c r="P91" s="13">
        <f>'Cena na poramnuvanje'!P91*'Sreden kurs'!$D$23</f>
        <v>0</v>
      </c>
      <c r="Q91" s="13">
        <f>'Cena na poramnuvanje'!Q91*'Sreden kurs'!$D$23</f>
        <v>0</v>
      </c>
      <c r="R91" s="13">
        <f>'Cena na poramnuvanje'!R91*'Sreden kurs'!$D$23</f>
        <v>0</v>
      </c>
      <c r="S91" s="13">
        <f>'Cena na poramnuvanje'!S91*'Sreden kurs'!$D$23</f>
        <v>0</v>
      </c>
      <c r="T91" s="13">
        <f>'Cena na poramnuvanje'!T91*'Sreden kurs'!$D$23</f>
        <v>0</v>
      </c>
      <c r="U91" s="13">
        <f>'Cena na poramnuvanje'!U91*'Sreden kurs'!$D$23</f>
        <v>0</v>
      </c>
      <c r="V91" s="13">
        <f>'Cena na poramnuvanje'!V91*'Sreden kurs'!$D$23</f>
        <v>0</v>
      </c>
      <c r="W91" s="13">
        <f>'Cena na poramnuvanje'!W91*'Sreden kurs'!$D$23</f>
        <v>0</v>
      </c>
      <c r="X91" s="13">
        <f>'Cena na poramnuvanje'!X91*'Sreden kurs'!$D$23</f>
        <v>0</v>
      </c>
      <c r="Y91" s="13">
        <f>'Cena na poramnuvanje'!Y91*'Sreden kurs'!$D$23</f>
        <v>0</v>
      </c>
      <c r="Z91" s="13">
        <f>'Cena na poramnuvanje'!Z91*'Sreden kurs'!$D$23</f>
        <v>0</v>
      </c>
      <c r="AA91" s="14">
        <f>'Cena na poramnuvanje'!AA91*'Sreden kurs'!$D$23</f>
        <v>0</v>
      </c>
    </row>
    <row r="92" spans="2:27" x14ac:dyDescent="0.25">
      <c r="B92" s="69" t="str">
        <f>'Cena na poramnuvanje'!B92:B95</f>
        <v>23.01.2021</v>
      </c>
      <c r="C92" s="7" t="s">
        <v>26</v>
      </c>
      <c r="D92" s="8">
        <f>'Cena na poramnuvanje'!D92*'Sreden kurs'!$D$24</f>
        <v>0</v>
      </c>
      <c r="E92" s="8">
        <f>'Cena na poramnuvanje'!E92*'Sreden kurs'!$D$24</f>
        <v>0</v>
      </c>
      <c r="F92" s="15">
        <f>'Cena na poramnuvanje'!F92*'Sreden kurs'!$D$24</f>
        <v>0</v>
      </c>
      <c r="G92" s="15">
        <f>'Cena na poramnuvanje'!G92*'Sreden kurs'!$D$24</f>
        <v>0</v>
      </c>
      <c r="H92" s="15">
        <f>'Cena na poramnuvanje'!H92*'Sreden kurs'!$D$24</f>
        <v>0</v>
      </c>
      <c r="I92" s="15">
        <f>'Cena na poramnuvanje'!I92*'Sreden kurs'!$D$24</f>
        <v>0</v>
      </c>
      <c r="J92" s="15">
        <f>'Cena na poramnuvanje'!J92*'Sreden kurs'!$D$24</f>
        <v>0</v>
      </c>
      <c r="K92" s="15">
        <f>'Cena na poramnuvanje'!K92*'Sreden kurs'!$D$24</f>
        <v>0</v>
      </c>
      <c r="L92" s="15">
        <f>'Cena na poramnuvanje'!L92*'Sreden kurs'!$D$24</f>
        <v>0</v>
      </c>
      <c r="M92" s="15">
        <f>'Cena na poramnuvanje'!M92*'Sreden kurs'!$D$24</f>
        <v>0</v>
      </c>
      <c r="N92" s="15">
        <f>'Cena na poramnuvanje'!N92*'Sreden kurs'!$D$24</f>
        <v>0</v>
      </c>
      <c r="O92" s="15">
        <f>'Cena na poramnuvanje'!O92*'Sreden kurs'!$D$24</f>
        <v>0</v>
      </c>
      <c r="P92" s="15">
        <f>'Cena na poramnuvanje'!P92*'Sreden kurs'!$D$24</f>
        <v>0</v>
      </c>
      <c r="Q92" s="15">
        <f>'Cena na poramnuvanje'!Q92*'Sreden kurs'!$D$24</f>
        <v>0</v>
      </c>
      <c r="R92" s="15">
        <f>'Cena na poramnuvanje'!R92*'Sreden kurs'!$D$24</f>
        <v>0</v>
      </c>
      <c r="S92" s="15">
        <f>'Cena na poramnuvanje'!S92*'Sreden kurs'!$D$24</f>
        <v>0</v>
      </c>
      <c r="T92" s="15">
        <f>'Cena na poramnuvanje'!T92*'Sreden kurs'!$D$24</f>
        <v>0</v>
      </c>
      <c r="U92" s="15">
        <f>'Cena na poramnuvanje'!U92*'Sreden kurs'!$D$24</f>
        <v>0</v>
      </c>
      <c r="V92" s="15">
        <f>'Cena na poramnuvanje'!V92*'Sreden kurs'!$D$24</f>
        <v>0</v>
      </c>
      <c r="W92" s="15">
        <f>'Cena na poramnuvanje'!W92*'Sreden kurs'!$D$24</f>
        <v>0</v>
      </c>
      <c r="X92" s="15">
        <f>'Cena na poramnuvanje'!X92*'Sreden kurs'!$D$24</f>
        <v>0</v>
      </c>
      <c r="Y92" s="15">
        <f>'Cena na poramnuvanje'!Y92*'Sreden kurs'!$D$24</f>
        <v>0</v>
      </c>
      <c r="Z92" s="16">
        <f>'Cena na poramnuvanje'!Z92*'Sreden kurs'!$D$24</f>
        <v>0</v>
      </c>
      <c r="AA92" s="17">
        <f>'Cena na poramnuvanje'!AA92*'Sreden kurs'!$D$24</f>
        <v>0</v>
      </c>
    </row>
    <row r="93" spans="2:27" x14ac:dyDescent="0.25">
      <c r="B93" s="70"/>
      <c r="C93" s="10" t="s">
        <v>27</v>
      </c>
      <c r="D93" s="11">
        <f>'Cena na poramnuvanje'!D93*'Sreden kurs'!$D$24</f>
        <v>879.79119897959185</v>
      </c>
      <c r="E93" s="11">
        <f>'Cena na poramnuvanje'!E93*'Sreden kurs'!$D$24</f>
        <v>953.6473587127158</v>
      </c>
      <c r="F93" s="11">
        <f>'Cena na poramnuvanje'!F93*'Sreden kurs'!$D$24</f>
        <v>795.88687500000003</v>
      </c>
      <c r="G93" s="11">
        <f>'Cena na poramnuvanje'!G93*'Sreden kurs'!$D$24</f>
        <v>774.94838068181809</v>
      </c>
      <c r="H93" s="11">
        <f>'Cena na poramnuvanje'!H93*'Sreden kurs'!$D$24</f>
        <v>786.70474999999988</v>
      </c>
      <c r="I93" s="11">
        <f>'Cena na poramnuvanje'!I93*'Sreden kurs'!$D$24</f>
        <v>813.81975</v>
      </c>
      <c r="J93" s="11">
        <f>'Cena na poramnuvanje'!J93*'Sreden kurs'!$D$24</f>
        <v>850.17849999999999</v>
      </c>
      <c r="K93" s="11">
        <f>'Cena na poramnuvanje'!K93*'Sreden kurs'!$D$24</f>
        <v>939.2022760759985</v>
      </c>
      <c r="L93" s="11">
        <f>'Cena na poramnuvanje'!L93*'Sreden kurs'!$D$24</f>
        <v>1093.2084875922199</v>
      </c>
      <c r="M93" s="11">
        <f>'Cena na poramnuvanje'!M93*'Sreden kurs'!$D$24</f>
        <v>1183.9406307339448</v>
      </c>
      <c r="N93" s="11">
        <f>'Cena na poramnuvanje'!N93*'Sreden kurs'!$D$24</f>
        <v>1184.3210217684777</v>
      </c>
      <c r="O93" s="11">
        <f>'Cena na poramnuvanje'!O93*'Sreden kurs'!$D$24</f>
        <v>1214.5333175453047</v>
      </c>
      <c r="P93" s="11">
        <f>'Cena na poramnuvanje'!P93*'Sreden kurs'!$D$24</f>
        <v>1179.0162648343498</v>
      </c>
      <c r="Q93" s="11">
        <f>'Cena na poramnuvanje'!Q93*'Sreden kurs'!$D$24</f>
        <v>1130.7172762637906</v>
      </c>
      <c r="R93" s="11">
        <f>'Cena na poramnuvanje'!R93*'Sreden kurs'!$D$24</f>
        <v>970.38833333333332</v>
      </c>
      <c r="S93" s="11">
        <f>'Cena na poramnuvanje'!S93*'Sreden kurs'!$D$24</f>
        <v>1197.1196368948247</v>
      </c>
      <c r="T93" s="11">
        <f>'Cena na poramnuvanje'!T93*'Sreden kurs'!$D$24</f>
        <v>1181.8544412144704</v>
      </c>
      <c r="U93" s="11">
        <f>'Cena na poramnuvanje'!U93*'Sreden kurs'!$D$24</f>
        <v>1348.1090930396549</v>
      </c>
      <c r="V93" s="11">
        <f>'Cena na poramnuvanje'!V93*'Sreden kurs'!$D$24</f>
        <v>1354.319746616045</v>
      </c>
      <c r="W93" s="11">
        <f>'Cena na poramnuvanje'!W93*'Sreden kurs'!$D$24</f>
        <v>1271.9582442434212</v>
      </c>
      <c r="X93" s="11">
        <f>'Cena na poramnuvanje'!X93*'Sreden kurs'!$D$24</f>
        <v>1179.8879732510288</v>
      </c>
      <c r="Y93" s="11">
        <f>'Cena na poramnuvanje'!Y93*'Sreden kurs'!$D$24</f>
        <v>1080.6574605003293</v>
      </c>
      <c r="Z93" s="11">
        <f>'Cena na poramnuvanje'!Z93*'Sreden kurs'!$D$24</f>
        <v>1034.8744723318532</v>
      </c>
      <c r="AA93" s="9">
        <f>'Cena na poramnuvanje'!AA93*'Sreden kurs'!$D$24</f>
        <v>952.30340122031657</v>
      </c>
    </row>
    <row r="94" spans="2:27" x14ac:dyDescent="0.25">
      <c r="B94" s="70"/>
      <c r="C94" s="10" t="s">
        <v>28</v>
      </c>
      <c r="D94" s="11">
        <f>'Cena na poramnuvanje'!D94*'Sreden kurs'!$D$24</f>
        <v>0</v>
      </c>
      <c r="E94" s="11">
        <f>'Cena na poramnuvanje'!E94*'Sreden kurs'!$D$24</f>
        <v>0</v>
      </c>
      <c r="F94" s="11">
        <f>'Cena na poramnuvanje'!F94*'Sreden kurs'!$D$24</f>
        <v>0</v>
      </c>
      <c r="G94" s="11">
        <f>'Cena na poramnuvanje'!G94*'Sreden kurs'!$D$24</f>
        <v>0</v>
      </c>
      <c r="H94" s="11">
        <f>'Cena na poramnuvanje'!H94*'Sreden kurs'!$D$24</f>
        <v>0</v>
      </c>
      <c r="I94" s="11">
        <f>'Cena na poramnuvanje'!I94*'Sreden kurs'!$D$24</f>
        <v>0</v>
      </c>
      <c r="J94" s="11">
        <f>'Cena na poramnuvanje'!J94*'Sreden kurs'!$D$24</f>
        <v>0</v>
      </c>
      <c r="K94" s="11">
        <f>'Cena na poramnuvanje'!K94*'Sreden kurs'!$D$24</f>
        <v>0</v>
      </c>
      <c r="L94" s="11">
        <f>'Cena na poramnuvanje'!L94*'Sreden kurs'!$D$24</f>
        <v>0</v>
      </c>
      <c r="M94" s="11">
        <f>'Cena na poramnuvanje'!M94*'Sreden kurs'!$D$24</f>
        <v>0</v>
      </c>
      <c r="N94" s="11">
        <f>'Cena na poramnuvanje'!N94*'Sreden kurs'!$D$24</f>
        <v>0</v>
      </c>
      <c r="O94" s="11">
        <f>'Cena na poramnuvanje'!O94*'Sreden kurs'!$D$24</f>
        <v>0</v>
      </c>
      <c r="P94" s="11">
        <f>'Cena na poramnuvanje'!P94*'Sreden kurs'!$D$24</f>
        <v>0</v>
      </c>
      <c r="Q94" s="11">
        <f>'Cena na poramnuvanje'!Q94*'Sreden kurs'!$D$24</f>
        <v>0</v>
      </c>
      <c r="R94" s="11">
        <f>'Cena na poramnuvanje'!R94*'Sreden kurs'!$D$24</f>
        <v>0</v>
      </c>
      <c r="S94" s="11">
        <f>'Cena na poramnuvanje'!S94*'Sreden kurs'!$D$24</f>
        <v>0</v>
      </c>
      <c r="T94" s="11">
        <f>'Cena na poramnuvanje'!T94*'Sreden kurs'!$D$24</f>
        <v>0</v>
      </c>
      <c r="U94" s="11">
        <f>'Cena na poramnuvanje'!U94*'Sreden kurs'!$D$24</f>
        <v>0</v>
      </c>
      <c r="V94" s="11">
        <f>'Cena na poramnuvanje'!V94*'Sreden kurs'!$D$24</f>
        <v>0</v>
      </c>
      <c r="W94" s="11">
        <f>'Cena na poramnuvanje'!W94*'Sreden kurs'!$D$24</f>
        <v>0</v>
      </c>
      <c r="X94" s="11">
        <f>'Cena na poramnuvanje'!X94*'Sreden kurs'!$D$24</f>
        <v>0</v>
      </c>
      <c r="Y94" s="11">
        <f>'Cena na poramnuvanje'!Y94*'Sreden kurs'!$D$24</f>
        <v>0</v>
      </c>
      <c r="Z94" s="11">
        <f>'Cena na poramnuvanje'!Z94*'Sreden kurs'!$D$24</f>
        <v>0</v>
      </c>
      <c r="AA94" s="9">
        <f>'Cena na poramnuvanje'!AA94*'Sreden kurs'!$D$24</f>
        <v>0</v>
      </c>
    </row>
    <row r="95" spans="2:27" x14ac:dyDescent="0.25">
      <c r="B95" s="71"/>
      <c r="C95" s="12" t="s">
        <v>29</v>
      </c>
      <c r="D95" s="13">
        <f>'Cena na poramnuvanje'!D95*'Sreden kurs'!$D$24</f>
        <v>0</v>
      </c>
      <c r="E95" s="13">
        <f>'Cena na poramnuvanje'!E95*'Sreden kurs'!$D$24</f>
        <v>0</v>
      </c>
      <c r="F95" s="13">
        <f>'Cena na poramnuvanje'!F95*'Sreden kurs'!$D$24</f>
        <v>0</v>
      </c>
      <c r="G95" s="13">
        <f>'Cena na poramnuvanje'!G95*'Sreden kurs'!$D$24</f>
        <v>0</v>
      </c>
      <c r="H95" s="13">
        <f>'Cena na poramnuvanje'!H95*'Sreden kurs'!$D$24</f>
        <v>0</v>
      </c>
      <c r="I95" s="13">
        <f>'Cena na poramnuvanje'!I95*'Sreden kurs'!$D$24</f>
        <v>0</v>
      </c>
      <c r="J95" s="13">
        <f>'Cena na poramnuvanje'!J95*'Sreden kurs'!$D$24</f>
        <v>0</v>
      </c>
      <c r="K95" s="13">
        <f>'Cena na poramnuvanje'!K95*'Sreden kurs'!$D$24</f>
        <v>0</v>
      </c>
      <c r="L95" s="13">
        <f>'Cena na poramnuvanje'!L95*'Sreden kurs'!$D$24</f>
        <v>0</v>
      </c>
      <c r="M95" s="13">
        <f>'Cena na poramnuvanje'!M95*'Sreden kurs'!$D$24</f>
        <v>0</v>
      </c>
      <c r="N95" s="13">
        <f>'Cena na poramnuvanje'!N95*'Sreden kurs'!$D$24</f>
        <v>0</v>
      </c>
      <c r="O95" s="13">
        <f>'Cena na poramnuvanje'!O95*'Sreden kurs'!$D$24</f>
        <v>0</v>
      </c>
      <c r="P95" s="13">
        <f>'Cena na poramnuvanje'!P95*'Sreden kurs'!$D$24</f>
        <v>0</v>
      </c>
      <c r="Q95" s="13">
        <f>'Cena na poramnuvanje'!Q95*'Sreden kurs'!$D$24</f>
        <v>0</v>
      </c>
      <c r="R95" s="13">
        <f>'Cena na poramnuvanje'!R95*'Sreden kurs'!$D$24</f>
        <v>0</v>
      </c>
      <c r="S95" s="13">
        <f>'Cena na poramnuvanje'!S95*'Sreden kurs'!$D$24</f>
        <v>0</v>
      </c>
      <c r="T95" s="13">
        <f>'Cena na poramnuvanje'!T95*'Sreden kurs'!$D$24</f>
        <v>0</v>
      </c>
      <c r="U95" s="13">
        <f>'Cena na poramnuvanje'!U95*'Sreden kurs'!$D$24</f>
        <v>0</v>
      </c>
      <c r="V95" s="13">
        <f>'Cena na poramnuvanje'!V95*'Sreden kurs'!$D$24</f>
        <v>0</v>
      </c>
      <c r="W95" s="13">
        <f>'Cena na poramnuvanje'!W95*'Sreden kurs'!$D$24</f>
        <v>0</v>
      </c>
      <c r="X95" s="13">
        <f>'Cena na poramnuvanje'!X95*'Sreden kurs'!$D$24</f>
        <v>0</v>
      </c>
      <c r="Y95" s="13">
        <f>'Cena na poramnuvanje'!Y95*'Sreden kurs'!$D$24</f>
        <v>0</v>
      </c>
      <c r="Z95" s="13">
        <f>'Cena na poramnuvanje'!Z95*'Sreden kurs'!$D$24</f>
        <v>0</v>
      </c>
      <c r="AA95" s="14">
        <f>'Cena na poramnuvanje'!AA95*'Sreden kurs'!$D$24</f>
        <v>0</v>
      </c>
    </row>
    <row r="96" spans="2:27" x14ac:dyDescent="0.25">
      <c r="B96" s="69" t="str">
        <f>'Cena na poramnuvanje'!B96:B99</f>
        <v>24.01.2021</v>
      </c>
      <c r="C96" s="7" t="s">
        <v>26</v>
      </c>
      <c r="D96" s="8">
        <f>'Cena na poramnuvanje'!D96*'Sreden kurs'!$D$25</f>
        <v>0</v>
      </c>
      <c r="E96" s="8">
        <f>'Cena na poramnuvanje'!E96*'Sreden kurs'!$D$25</f>
        <v>0</v>
      </c>
      <c r="F96" s="15">
        <f>'Cena na poramnuvanje'!F96*'Sreden kurs'!$D$25</f>
        <v>0</v>
      </c>
      <c r="G96" s="15">
        <f>'Cena na poramnuvanje'!G96*'Sreden kurs'!$D$25</f>
        <v>0</v>
      </c>
      <c r="H96" s="15">
        <f>'Cena na poramnuvanje'!H96*'Sreden kurs'!$D$25</f>
        <v>0</v>
      </c>
      <c r="I96" s="15">
        <f>'Cena na poramnuvanje'!I96*'Sreden kurs'!$D$25</f>
        <v>0</v>
      </c>
      <c r="J96" s="15">
        <f>'Cena na poramnuvanje'!J96*'Sreden kurs'!$D$25</f>
        <v>0</v>
      </c>
      <c r="K96" s="15">
        <f>'Cena na poramnuvanje'!K96*'Sreden kurs'!$D$25</f>
        <v>0</v>
      </c>
      <c r="L96" s="15">
        <f>'Cena na poramnuvanje'!L96*'Sreden kurs'!$D$25</f>
        <v>0</v>
      </c>
      <c r="M96" s="15">
        <f>'Cena na poramnuvanje'!M96*'Sreden kurs'!$D$25</f>
        <v>0</v>
      </c>
      <c r="N96" s="15">
        <f>'Cena na poramnuvanje'!N96*'Sreden kurs'!$D$25</f>
        <v>0</v>
      </c>
      <c r="O96" s="15">
        <f>'Cena na poramnuvanje'!O96*'Sreden kurs'!$D$25</f>
        <v>4806.75</v>
      </c>
      <c r="P96" s="15">
        <f>'Cena na poramnuvanje'!P96*'Sreden kurs'!$D$25</f>
        <v>4647.1412499999997</v>
      </c>
      <c r="Q96" s="15">
        <f>'Cena na poramnuvanje'!Q96*'Sreden kurs'!$D$25</f>
        <v>3985.4934721048189</v>
      </c>
      <c r="R96" s="15">
        <f>'Cena na poramnuvanje'!R96*'Sreden kurs'!$D$25</f>
        <v>3648.2000000000003</v>
      </c>
      <c r="S96" s="15">
        <f>'Cena na poramnuvanje'!S96*'Sreden kurs'!$D$25</f>
        <v>3776.9962500000001</v>
      </c>
      <c r="T96" s="15">
        <f>'Cena na poramnuvanje'!T96*'Sreden kurs'!$D$25</f>
        <v>0</v>
      </c>
      <c r="U96" s="15">
        <f>'Cena na poramnuvanje'!U96*'Sreden kurs'!$D$25</f>
        <v>0</v>
      </c>
      <c r="V96" s="15">
        <f>'Cena na poramnuvanje'!V96*'Sreden kurs'!$D$25</f>
        <v>0</v>
      </c>
      <c r="W96" s="15">
        <f>'Cena na poramnuvanje'!W96*'Sreden kurs'!$D$25</f>
        <v>0</v>
      </c>
      <c r="X96" s="15">
        <f>'Cena na poramnuvanje'!X96*'Sreden kurs'!$D$25</f>
        <v>0</v>
      </c>
      <c r="Y96" s="15">
        <f>'Cena na poramnuvanje'!Y96*'Sreden kurs'!$D$25</f>
        <v>0</v>
      </c>
      <c r="Z96" s="16">
        <f>'Cena na poramnuvanje'!Z96*'Sreden kurs'!$D$25</f>
        <v>0</v>
      </c>
      <c r="AA96" s="17">
        <f>'Cena na poramnuvanje'!AA96*'Sreden kurs'!$D$25</f>
        <v>0</v>
      </c>
    </row>
    <row r="97" spans="2:27" x14ac:dyDescent="0.25">
      <c r="B97" s="70"/>
      <c r="C97" s="10" t="s">
        <v>27</v>
      </c>
      <c r="D97" s="11">
        <f>'Cena na poramnuvanje'!D97*'Sreden kurs'!$D$25</f>
        <v>704.15994897959183</v>
      </c>
      <c r="E97" s="11">
        <f>'Cena na poramnuvanje'!E97*'Sreden kurs'!$D$25</f>
        <v>576.58829658077298</v>
      </c>
      <c r="F97" s="11">
        <f>'Cena na poramnuvanje'!F97*'Sreden kurs'!$D$25</f>
        <v>698.06788628472225</v>
      </c>
      <c r="G97" s="11">
        <f>'Cena na poramnuvanje'!G97*'Sreden kurs'!$D$25</f>
        <v>702.97395747486394</v>
      </c>
      <c r="H97" s="11">
        <f>'Cena na poramnuvanje'!H97*'Sreden kurs'!$D$25</f>
        <v>671.53057425165798</v>
      </c>
      <c r="I97" s="11">
        <f>'Cena na poramnuvanje'!I97*'Sreden kurs'!$D$25</f>
        <v>747.05571686648045</v>
      </c>
      <c r="J97" s="11">
        <f>'Cena na poramnuvanje'!J97*'Sreden kurs'!$D$25</f>
        <v>732.53173632218841</v>
      </c>
      <c r="K97" s="11">
        <f>'Cena na poramnuvanje'!K97*'Sreden kurs'!$D$25</f>
        <v>843.44282766990284</v>
      </c>
      <c r="L97" s="11">
        <f>'Cena na poramnuvanje'!L97*'Sreden kurs'!$D$25</f>
        <v>851.84040915395292</v>
      </c>
      <c r="M97" s="11">
        <f>'Cena na poramnuvanje'!M97*'Sreden kurs'!$D$25</f>
        <v>871.08699514665545</v>
      </c>
      <c r="N97" s="11">
        <f>'Cena na poramnuvanje'!N97*'Sreden kurs'!$D$25</f>
        <v>921.08422499999995</v>
      </c>
      <c r="O97" s="11">
        <f>'Cena na poramnuvanje'!O97*'Sreden kurs'!$D$25</f>
        <v>0</v>
      </c>
      <c r="P97" s="11">
        <f>'Cena na poramnuvanje'!P97*'Sreden kurs'!$D$25</f>
        <v>0</v>
      </c>
      <c r="Q97" s="11">
        <f>'Cena na poramnuvanje'!Q97*'Sreden kurs'!$D$25</f>
        <v>0</v>
      </c>
      <c r="R97" s="11">
        <f>'Cena na poramnuvanje'!R97*'Sreden kurs'!$D$25</f>
        <v>0</v>
      </c>
      <c r="S97" s="11">
        <f>'Cena na poramnuvanje'!S97*'Sreden kurs'!$D$25</f>
        <v>0</v>
      </c>
      <c r="T97" s="11">
        <f>'Cena na poramnuvanje'!T97*'Sreden kurs'!$D$25</f>
        <v>1173.8487101669195</v>
      </c>
      <c r="U97" s="11">
        <f>'Cena na poramnuvanje'!U97*'Sreden kurs'!$D$25</f>
        <v>1810.5425000000002</v>
      </c>
      <c r="V97" s="11">
        <f>'Cena na poramnuvanje'!V97*'Sreden kurs'!$D$25</f>
        <v>1428.8856236951983</v>
      </c>
      <c r="W97" s="11">
        <f>'Cena na poramnuvanje'!W97*'Sreden kurs'!$D$25</f>
        <v>1250.6760269180111</v>
      </c>
      <c r="X97" s="11">
        <f>'Cena na poramnuvanje'!X97*'Sreden kurs'!$D$25</f>
        <v>1152.2579128213581</v>
      </c>
      <c r="Y97" s="11">
        <f>'Cena na poramnuvanje'!Y97*'Sreden kurs'!$D$25</f>
        <v>1067.6736395847065</v>
      </c>
      <c r="Z97" s="11">
        <f>'Cena na poramnuvanje'!Z97*'Sreden kurs'!$D$25</f>
        <v>1068.2177169625245</v>
      </c>
      <c r="AA97" s="9">
        <f>'Cena na poramnuvanje'!AA97*'Sreden kurs'!$D$25</f>
        <v>817.55422499999986</v>
      </c>
    </row>
    <row r="98" spans="2:27" x14ac:dyDescent="0.25">
      <c r="B98" s="70"/>
      <c r="C98" s="10" t="s">
        <v>28</v>
      </c>
      <c r="D98" s="11">
        <f>'Cena na poramnuvanje'!D98*'Sreden kurs'!$D$25</f>
        <v>0</v>
      </c>
      <c r="E98" s="11">
        <f>'Cena na poramnuvanje'!E98*'Sreden kurs'!$D$25</f>
        <v>0</v>
      </c>
      <c r="F98" s="11">
        <f>'Cena na poramnuvanje'!F98*'Sreden kurs'!$D$25</f>
        <v>0</v>
      </c>
      <c r="G98" s="11">
        <f>'Cena na poramnuvanje'!G98*'Sreden kurs'!$D$25</f>
        <v>0</v>
      </c>
      <c r="H98" s="11">
        <f>'Cena na poramnuvanje'!H98*'Sreden kurs'!$D$25</f>
        <v>0</v>
      </c>
      <c r="I98" s="11">
        <f>'Cena na poramnuvanje'!I98*'Sreden kurs'!$D$25</f>
        <v>0</v>
      </c>
      <c r="J98" s="11">
        <f>'Cena na poramnuvanje'!J98*'Sreden kurs'!$D$25</f>
        <v>0</v>
      </c>
      <c r="K98" s="11">
        <f>'Cena na poramnuvanje'!K98*'Sreden kurs'!$D$25</f>
        <v>0</v>
      </c>
      <c r="L98" s="11">
        <f>'Cena na poramnuvanje'!L98*'Sreden kurs'!$D$25</f>
        <v>0</v>
      </c>
      <c r="M98" s="11">
        <f>'Cena na poramnuvanje'!M98*'Sreden kurs'!$D$25</f>
        <v>0</v>
      </c>
      <c r="N98" s="11">
        <f>'Cena na poramnuvanje'!N98*'Sreden kurs'!$D$25</f>
        <v>0</v>
      </c>
      <c r="O98" s="11">
        <f>'Cena na poramnuvanje'!O98*'Sreden kurs'!$D$25</f>
        <v>0</v>
      </c>
      <c r="P98" s="11">
        <f>'Cena na poramnuvanje'!P98*'Sreden kurs'!$D$25</f>
        <v>0</v>
      </c>
      <c r="Q98" s="11">
        <f>'Cena na poramnuvanje'!Q98*'Sreden kurs'!$D$25</f>
        <v>0</v>
      </c>
      <c r="R98" s="11">
        <f>'Cena na poramnuvanje'!R98*'Sreden kurs'!$D$25</f>
        <v>0</v>
      </c>
      <c r="S98" s="11">
        <f>'Cena na poramnuvanje'!S98*'Sreden kurs'!$D$25</f>
        <v>0</v>
      </c>
      <c r="T98" s="11">
        <f>'Cena na poramnuvanje'!T98*'Sreden kurs'!$D$25</f>
        <v>0</v>
      </c>
      <c r="U98" s="11">
        <f>'Cena na poramnuvanje'!U98*'Sreden kurs'!$D$25</f>
        <v>0</v>
      </c>
      <c r="V98" s="11">
        <f>'Cena na poramnuvanje'!V98*'Sreden kurs'!$D$25</f>
        <v>0</v>
      </c>
      <c r="W98" s="11">
        <f>'Cena na poramnuvanje'!W98*'Sreden kurs'!$D$25</f>
        <v>0</v>
      </c>
      <c r="X98" s="11">
        <f>'Cena na poramnuvanje'!X98*'Sreden kurs'!$D$25</f>
        <v>0</v>
      </c>
      <c r="Y98" s="11">
        <f>'Cena na poramnuvanje'!Y98*'Sreden kurs'!$D$25</f>
        <v>0</v>
      </c>
      <c r="Z98" s="11">
        <f>'Cena na poramnuvanje'!Z98*'Sreden kurs'!$D$25</f>
        <v>0</v>
      </c>
      <c r="AA98" s="9">
        <f>'Cena na poramnuvanje'!AA98*'Sreden kurs'!$D$25</f>
        <v>0</v>
      </c>
    </row>
    <row r="99" spans="2:27" x14ac:dyDescent="0.25">
      <c r="B99" s="71"/>
      <c r="C99" s="12" t="s">
        <v>29</v>
      </c>
      <c r="D99" s="13">
        <f>'Cena na poramnuvanje'!D99*'Sreden kurs'!$D$25</f>
        <v>0</v>
      </c>
      <c r="E99" s="13">
        <f>'Cena na poramnuvanje'!E99*'Sreden kurs'!$D$25</f>
        <v>0</v>
      </c>
      <c r="F99" s="13">
        <f>'Cena na poramnuvanje'!F99*'Sreden kurs'!$D$25</f>
        <v>0</v>
      </c>
      <c r="G99" s="13">
        <f>'Cena na poramnuvanje'!G99*'Sreden kurs'!$D$25</f>
        <v>0</v>
      </c>
      <c r="H99" s="13">
        <f>'Cena na poramnuvanje'!H99*'Sreden kurs'!$D$25</f>
        <v>0</v>
      </c>
      <c r="I99" s="13">
        <f>'Cena na poramnuvanje'!I99*'Sreden kurs'!$D$25</f>
        <v>0</v>
      </c>
      <c r="J99" s="13">
        <f>'Cena na poramnuvanje'!J99*'Sreden kurs'!$D$25</f>
        <v>0</v>
      </c>
      <c r="K99" s="13">
        <f>'Cena na poramnuvanje'!K99*'Sreden kurs'!$D$25</f>
        <v>0</v>
      </c>
      <c r="L99" s="13">
        <f>'Cena na poramnuvanje'!L99*'Sreden kurs'!$D$25</f>
        <v>0</v>
      </c>
      <c r="M99" s="13">
        <f>'Cena na poramnuvanje'!M99*'Sreden kurs'!$D$25</f>
        <v>0</v>
      </c>
      <c r="N99" s="13">
        <f>'Cena na poramnuvanje'!N99*'Sreden kurs'!$D$25</f>
        <v>0</v>
      </c>
      <c r="O99" s="13">
        <f>'Cena na poramnuvanje'!O99*'Sreden kurs'!$D$25</f>
        <v>0</v>
      </c>
      <c r="P99" s="13">
        <f>'Cena na poramnuvanje'!P99*'Sreden kurs'!$D$25</f>
        <v>0</v>
      </c>
      <c r="Q99" s="13">
        <f>'Cena na poramnuvanje'!Q99*'Sreden kurs'!$D$25</f>
        <v>0</v>
      </c>
      <c r="R99" s="13">
        <f>'Cena na poramnuvanje'!R99*'Sreden kurs'!$D$25</f>
        <v>0</v>
      </c>
      <c r="S99" s="13">
        <f>'Cena na poramnuvanje'!S99*'Sreden kurs'!$D$25</f>
        <v>0</v>
      </c>
      <c r="T99" s="13">
        <f>'Cena na poramnuvanje'!T99*'Sreden kurs'!$D$25</f>
        <v>0</v>
      </c>
      <c r="U99" s="13">
        <f>'Cena na poramnuvanje'!U99*'Sreden kurs'!$D$25</f>
        <v>0</v>
      </c>
      <c r="V99" s="13">
        <f>'Cena na poramnuvanje'!V99*'Sreden kurs'!$D$25</f>
        <v>0</v>
      </c>
      <c r="W99" s="13">
        <f>'Cena na poramnuvanje'!W99*'Sreden kurs'!$D$25</f>
        <v>0</v>
      </c>
      <c r="X99" s="13">
        <f>'Cena na poramnuvanje'!X99*'Sreden kurs'!$D$25</f>
        <v>0</v>
      </c>
      <c r="Y99" s="13">
        <f>'Cena na poramnuvanje'!Y99*'Sreden kurs'!$D$25</f>
        <v>0</v>
      </c>
      <c r="Z99" s="13">
        <f>'Cena na poramnuvanje'!Z99*'Sreden kurs'!$D$25</f>
        <v>0</v>
      </c>
      <c r="AA99" s="14">
        <f>'Cena na poramnuvanje'!AA99*'Sreden kurs'!$D$25</f>
        <v>0</v>
      </c>
    </row>
    <row r="100" spans="2:27" x14ac:dyDescent="0.25">
      <c r="B100" s="69" t="str">
        <f>'Cena na poramnuvanje'!B100:B103</f>
        <v>25.01.2021</v>
      </c>
      <c r="C100" s="7" t="s">
        <v>26</v>
      </c>
      <c r="D100" s="8">
        <f>'Cena na poramnuvanje'!D100*'Sreden kurs'!$D$26</f>
        <v>0</v>
      </c>
      <c r="E100" s="8">
        <f>'Cena na poramnuvanje'!E100*'Sreden kurs'!$D$26</f>
        <v>0</v>
      </c>
      <c r="F100" s="15">
        <f>'Cena na poramnuvanje'!F100*'Sreden kurs'!$D$26</f>
        <v>0</v>
      </c>
      <c r="G100" s="15">
        <f>'Cena na poramnuvanje'!G100*'Sreden kurs'!$D$26</f>
        <v>0</v>
      </c>
      <c r="H100" s="15">
        <f>'Cena na poramnuvanje'!H100*'Sreden kurs'!$D$26</f>
        <v>0</v>
      </c>
      <c r="I100" s="15">
        <f>'Cena na poramnuvanje'!I100*'Sreden kurs'!$D$26</f>
        <v>0</v>
      </c>
      <c r="J100" s="15">
        <f>'Cena na poramnuvanje'!J100*'Sreden kurs'!$D$26</f>
        <v>0</v>
      </c>
      <c r="K100" s="15">
        <f>'Cena na poramnuvanje'!K100*'Sreden kurs'!$D$26</f>
        <v>0</v>
      </c>
      <c r="L100" s="15">
        <f>'Cena na poramnuvanje'!L100*'Sreden kurs'!$D$26</f>
        <v>0</v>
      </c>
      <c r="M100" s="15">
        <f>'Cena na poramnuvanje'!M100*'Sreden kurs'!$D$26</f>
        <v>0</v>
      </c>
      <c r="N100" s="15">
        <f>'Cena na poramnuvanje'!N100*'Sreden kurs'!$D$26</f>
        <v>0</v>
      </c>
      <c r="O100" s="15">
        <f>'Cena na poramnuvanje'!O100*'Sreden kurs'!$D$26</f>
        <v>0</v>
      </c>
      <c r="P100" s="15">
        <f>'Cena na poramnuvanje'!P100*'Sreden kurs'!$D$26</f>
        <v>0</v>
      </c>
      <c r="Q100" s="15">
        <f>'Cena na poramnuvanje'!Q100*'Sreden kurs'!$D$26</f>
        <v>0</v>
      </c>
      <c r="R100" s="15">
        <f>'Cena na poramnuvanje'!R100*'Sreden kurs'!$D$26</f>
        <v>0</v>
      </c>
      <c r="S100" s="15">
        <f>'Cena na poramnuvanje'!S100*'Sreden kurs'!$D$26</f>
        <v>0</v>
      </c>
      <c r="T100" s="15">
        <f>'Cena na poramnuvanje'!T100*'Sreden kurs'!$D$26</f>
        <v>0</v>
      </c>
      <c r="U100" s="15">
        <f>'Cena na poramnuvanje'!U100*'Sreden kurs'!$D$26</f>
        <v>0</v>
      </c>
      <c r="V100" s="15">
        <f>'Cena na poramnuvanje'!V100*'Sreden kurs'!$D$26</f>
        <v>0</v>
      </c>
      <c r="W100" s="15">
        <f>'Cena na poramnuvanje'!W100*'Sreden kurs'!$D$26</f>
        <v>0</v>
      </c>
      <c r="X100" s="15">
        <f>'Cena na poramnuvanje'!X100*'Sreden kurs'!$D$26</f>
        <v>0</v>
      </c>
      <c r="Y100" s="15">
        <f>'Cena na poramnuvanje'!Y100*'Sreden kurs'!$D$26</f>
        <v>0</v>
      </c>
      <c r="Z100" s="16">
        <f>'Cena na poramnuvanje'!Z100*'Sreden kurs'!$D$26</f>
        <v>0</v>
      </c>
      <c r="AA100" s="17">
        <f>'Cena na poramnuvanje'!AA100*'Sreden kurs'!$D$26</f>
        <v>0</v>
      </c>
    </row>
    <row r="101" spans="2:27" x14ac:dyDescent="0.25">
      <c r="B101" s="70"/>
      <c r="C101" s="10" t="s">
        <v>27</v>
      </c>
      <c r="D101" s="11">
        <f>'Cena na poramnuvanje'!D101*'Sreden kurs'!$D$26</f>
        <v>703.14125000000001</v>
      </c>
      <c r="E101" s="11">
        <f>'Cena na poramnuvanje'!E101*'Sreden kurs'!$D$26</f>
        <v>448.43188408723745</v>
      </c>
      <c r="F101" s="11">
        <f>'Cena na poramnuvanje'!F101*'Sreden kurs'!$D$26</f>
        <v>451.3195929798357</v>
      </c>
      <c r="G101" s="11">
        <f>'Cena na poramnuvanje'!G101*'Sreden kurs'!$D$26</f>
        <v>471.49238070879022</v>
      </c>
      <c r="H101" s="11">
        <f>'Cena na poramnuvanje'!H101*'Sreden kurs'!$D$26</f>
        <v>470.65612304687488</v>
      </c>
      <c r="I101" s="11">
        <f>'Cena na poramnuvanje'!I101*'Sreden kurs'!$D$26</f>
        <v>810.55091808468546</v>
      </c>
      <c r="J101" s="11">
        <f>'Cena na poramnuvanje'!J101*'Sreden kurs'!$D$26</f>
        <v>1118.4937500000001</v>
      </c>
      <c r="K101" s="11">
        <f>'Cena na poramnuvanje'!K101*'Sreden kurs'!$D$26</f>
        <v>1434.6300000000003</v>
      </c>
      <c r="L101" s="11">
        <f>'Cena na poramnuvanje'!L101*'Sreden kurs'!$D$26</f>
        <v>2440.35</v>
      </c>
      <c r="M101" s="11">
        <f>'Cena na poramnuvanje'!M101*'Sreden kurs'!$D$26</f>
        <v>2485.9525000000003</v>
      </c>
      <c r="N101" s="11">
        <f>'Cena na poramnuvanje'!N101*'Sreden kurs'!$D$26</f>
        <v>1726.6144946808511</v>
      </c>
      <c r="O101" s="11">
        <f>'Cena na poramnuvanje'!O101*'Sreden kurs'!$D$26</f>
        <v>1560.5583212053939</v>
      </c>
      <c r="P101" s="11">
        <f>'Cena na poramnuvanje'!P101*'Sreden kurs'!$D$26</f>
        <v>1468.3864882922389</v>
      </c>
      <c r="Q101" s="11">
        <f>'Cena na poramnuvanje'!Q101*'Sreden kurs'!$D$26</f>
        <v>1440.4974226384368</v>
      </c>
      <c r="R101" s="11">
        <f>'Cena na poramnuvanje'!R101*'Sreden kurs'!$D$26</f>
        <v>1406.8572185821258</v>
      </c>
      <c r="S101" s="11">
        <f>'Cena na poramnuvanje'!S101*'Sreden kurs'!$D$26</f>
        <v>1409.2017561248138</v>
      </c>
      <c r="T101" s="11">
        <f>'Cena na poramnuvanje'!T101*'Sreden kurs'!$D$26</f>
        <v>1488.5541372980908</v>
      </c>
      <c r="U101" s="11">
        <f>'Cena na poramnuvanje'!U101*'Sreden kurs'!$D$26</f>
        <v>1652.8855464121134</v>
      </c>
      <c r="V101" s="11">
        <f>'Cena na poramnuvanje'!V101*'Sreden kurs'!$D$26</f>
        <v>1620.2496800104204</v>
      </c>
      <c r="W101" s="11">
        <f>'Cena na poramnuvanje'!W101*'Sreden kurs'!$D$26</f>
        <v>1568.512423642067</v>
      </c>
      <c r="X101" s="11">
        <f>'Cena na poramnuvanje'!X101*'Sreden kurs'!$D$26</f>
        <v>1362.1866604693439</v>
      </c>
      <c r="Y101" s="11">
        <f>'Cena na poramnuvanje'!Y101*'Sreden kurs'!$D$26</f>
        <v>1194.4786726910959</v>
      </c>
      <c r="Z101" s="11">
        <f>'Cena na poramnuvanje'!Z101*'Sreden kurs'!$D$26</f>
        <v>1017.0727153201219</v>
      </c>
      <c r="AA101" s="9">
        <f>'Cena na poramnuvanje'!AA101*'Sreden kurs'!$D$26</f>
        <v>865.83125000000007</v>
      </c>
    </row>
    <row r="102" spans="2:27" x14ac:dyDescent="0.25">
      <c r="B102" s="70"/>
      <c r="C102" s="10" t="s">
        <v>28</v>
      </c>
      <c r="D102" s="11">
        <f>'Cena na poramnuvanje'!D102*'Sreden kurs'!$D$26</f>
        <v>0</v>
      </c>
      <c r="E102" s="11">
        <f>'Cena na poramnuvanje'!E102*'Sreden kurs'!$D$26</f>
        <v>0</v>
      </c>
      <c r="F102" s="11">
        <f>'Cena na poramnuvanje'!F102*'Sreden kurs'!$D$26</f>
        <v>0</v>
      </c>
      <c r="G102" s="11">
        <f>'Cena na poramnuvanje'!G102*'Sreden kurs'!$D$26</f>
        <v>0</v>
      </c>
      <c r="H102" s="11">
        <f>'Cena na poramnuvanje'!H102*'Sreden kurs'!$D$26</f>
        <v>0</v>
      </c>
      <c r="I102" s="11">
        <f>'Cena na poramnuvanje'!I102*'Sreden kurs'!$D$26</f>
        <v>0</v>
      </c>
      <c r="J102" s="11">
        <f>'Cena na poramnuvanje'!J102*'Sreden kurs'!$D$26</f>
        <v>0</v>
      </c>
      <c r="K102" s="11">
        <f>'Cena na poramnuvanje'!K102*'Sreden kurs'!$D$26</f>
        <v>0</v>
      </c>
      <c r="L102" s="11">
        <f>'Cena na poramnuvanje'!L102*'Sreden kurs'!$D$26</f>
        <v>0</v>
      </c>
      <c r="M102" s="11">
        <f>'Cena na poramnuvanje'!M102*'Sreden kurs'!$D$26</f>
        <v>0</v>
      </c>
      <c r="N102" s="11">
        <f>'Cena na poramnuvanje'!N102*'Sreden kurs'!$D$26</f>
        <v>0</v>
      </c>
      <c r="O102" s="11">
        <f>'Cena na poramnuvanje'!O102*'Sreden kurs'!$D$26</f>
        <v>0</v>
      </c>
      <c r="P102" s="11">
        <f>'Cena na poramnuvanje'!P102*'Sreden kurs'!$D$26</f>
        <v>0</v>
      </c>
      <c r="Q102" s="11">
        <f>'Cena na poramnuvanje'!Q102*'Sreden kurs'!$D$26</f>
        <v>0</v>
      </c>
      <c r="R102" s="11">
        <f>'Cena na poramnuvanje'!R102*'Sreden kurs'!$D$26</f>
        <v>0</v>
      </c>
      <c r="S102" s="11">
        <f>'Cena na poramnuvanje'!S102*'Sreden kurs'!$D$26</f>
        <v>0</v>
      </c>
      <c r="T102" s="11">
        <f>'Cena na poramnuvanje'!T102*'Sreden kurs'!$D$26</f>
        <v>0</v>
      </c>
      <c r="U102" s="11">
        <f>'Cena na poramnuvanje'!U102*'Sreden kurs'!$D$26</f>
        <v>0</v>
      </c>
      <c r="V102" s="11">
        <f>'Cena na poramnuvanje'!V102*'Sreden kurs'!$D$26</f>
        <v>0</v>
      </c>
      <c r="W102" s="11">
        <f>'Cena na poramnuvanje'!W102*'Sreden kurs'!$D$26</f>
        <v>0</v>
      </c>
      <c r="X102" s="11">
        <f>'Cena na poramnuvanje'!X102*'Sreden kurs'!$D$26</f>
        <v>0</v>
      </c>
      <c r="Y102" s="11">
        <f>'Cena na poramnuvanje'!Y102*'Sreden kurs'!$D$26</f>
        <v>0</v>
      </c>
      <c r="Z102" s="11">
        <f>'Cena na poramnuvanje'!Z102*'Sreden kurs'!$D$26</f>
        <v>0</v>
      </c>
      <c r="AA102" s="9">
        <f>'Cena na poramnuvanje'!AA102*'Sreden kurs'!$D$26</f>
        <v>0</v>
      </c>
    </row>
    <row r="103" spans="2:27" ht="15.75" customHeight="1" x14ac:dyDescent="0.25">
      <c r="B103" s="71"/>
      <c r="C103" s="12" t="s">
        <v>29</v>
      </c>
      <c r="D103" s="13">
        <f>'Cena na poramnuvanje'!D103*'Sreden kurs'!$D$26</f>
        <v>0</v>
      </c>
      <c r="E103" s="13">
        <f>'Cena na poramnuvanje'!E103*'Sreden kurs'!$D$26</f>
        <v>0</v>
      </c>
      <c r="F103" s="13">
        <f>'Cena na poramnuvanje'!F103*'Sreden kurs'!$D$26</f>
        <v>0</v>
      </c>
      <c r="G103" s="13">
        <f>'Cena na poramnuvanje'!G103*'Sreden kurs'!$D$26</f>
        <v>0</v>
      </c>
      <c r="H103" s="13">
        <f>'Cena na poramnuvanje'!H103*'Sreden kurs'!$D$26</f>
        <v>0</v>
      </c>
      <c r="I103" s="13">
        <f>'Cena na poramnuvanje'!I103*'Sreden kurs'!$D$26</f>
        <v>0</v>
      </c>
      <c r="J103" s="13">
        <f>'Cena na poramnuvanje'!J103*'Sreden kurs'!$D$26</f>
        <v>0</v>
      </c>
      <c r="K103" s="13">
        <f>'Cena na poramnuvanje'!K103*'Sreden kurs'!$D$26</f>
        <v>0</v>
      </c>
      <c r="L103" s="13">
        <f>'Cena na poramnuvanje'!L103*'Sreden kurs'!$D$26</f>
        <v>0</v>
      </c>
      <c r="M103" s="13">
        <f>'Cena na poramnuvanje'!M103*'Sreden kurs'!$D$26</f>
        <v>0</v>
      </c>
      <c r="N103" s="13">
        <f>'Cena na poramnuvanje'!N103*'Sreden kurs'!$D$26</f>
        <v>0</v>
      </c>
      <c r="O103" s="13">
        <f>'Cena na poramnuvanje'!O103*'Sreden kurs'!$D$26</f>
        <v>0</v>
      </c>
      <c r="P103" s="13">
        <f>'Cena na poramnuvanje'!P103*'Sreden kurs'!$D$26</f>
        <v>0</v>
      </c>
      <c r="Q103" s="13">
        <f>'Cena na poramnuvanje'!Q103*'Sreden kurs'!$D$26</f>
        <v>0</v>
      </c>
      <c r="R103" s="13">
        <f>'Cena na poramnuvanje'!R103*'Sreden kurs'!$D$26</f>
        <v>0</v>
      </c>
      <c r="S103" s="13">
        <f>'Cena na poramnuvanje'!S103*'Sreden kurs'!$D$26</f>
        <v>0</v>
      </c>
      <c r="T103" s="13">
        <f>'Cena na poramnuvanje'!T103*'Sreden kurs'!$D$26</f>
        <v>0</v>
      </c>
      <c r="U103" s="13">
        <f>'Cena na poramnuvanje'!U103*'Sreden kurs'!$D$26</f>
        <v>0</v>
      </c>
      <c r="V103" s="13">
        <f>'Cena na poramnuvanje'!V103*'Sreden kurs'!$D$26</f>
        <v>0</v>
      </c>
      <c r="W103" s="13">
        <f>'Cena na poramnuvanje'!W103*'Sreden kurs'!$D$26</f>
        <v>0</v>
      </c>
      <c r="X103" s="13">
        <f>'Cena na poramnuvanje'!X103*'Sreden kurs'!$D$26</f>
        <v>0</v>
      </c>
      <c r="Y103" s="13">
        <f>'Cena na poramnuvanje'!Y103*'Sreden kurs'!$D$26</f>
        <v>0</v>
      </c>
      <c r="Z103" s="13">
        <f>'Cena na poramnuvanje'!Z103*'Sreden kurs'!$D$26</f>
        <v>0</v>
      </c>
      <c r="AA103" s="14">
        <f>'Cena na poramnuvanje'!AA103*'Sreden kurs'!$D$26</f>
        <v>0</v>
      </c>
    </row>
    <row r="104" spans="2:27" x14ac:dyDescent="0.25">
      <c r="B104" s="69" t="str">
        <f>'Cena na poramnuvanje'!B104:B107</f>
        <v>26.01.2021</v>
      </c>
      <c r="C104" s="7" t="s">
        <v>26</v>
      </c>
      <c r="D104" s="8">
        <f>'Cena na poramnuvanje'!D104*'Sreden kurs'!$D$27</f>
        <v>0</v>
      </c>
      <c r="E104" s="8">
        <f>'Cena na poramnuvanje'!E104*'Sreden kurs'!$D$27</f>
        <v>0</v>
      </c>
      <c r="F104" s="15">
        <f>'Cena na poramnuvanje'!F104*'Sreden kurs'!$D$27</f>
        <v>0</v>
      </c>
      <c r="G104" s="15">
        <f>'Cena na poramnuvanje'!G104*'Sreden kurs'!$D$27</f>
        <v>0</v>
      </c>
      <c r="H104" s="15">
        <f>'Cena na poramnuvanje'!H104*'Sreden kurs'!$D$27</f>
        <v>0</v>
      </c>
      <c r="I104" s="15">
        <f>'Cena na poramnuvanje'!I104*'Sreden kurs'!$D$27</f>
        <v>0</v>
      </c>
      <c r="J104" s="15">
        <f>'Cena na poramnuvanje'!J104*'Sreden kurs'!$D$27</f>
        <v>0</v>
      </c>
      <c r="K104" s="15">
        <f>'Cena na poramnuvanje'!K104*'Sreden kurs'!$D$27</f>
        <v>0</v>
      </c>
      <c r="L104" s="15">
        <f>'Cena na poramnuvanje'!L104*'Sreden kurs'!$D$27</f>
        <v>0</v>
      </c>
      <c r="M104" s="15">
        <f>'Cena na poramnuvanje'!M104*'Sreden kurs'!$D$27</f>
        <v>0</v>
      </c>
      <c r="N104" s="15">
        <f>'Cena na poramnuvanje'!N104*'Sreden kurs'!$D$27</f>
        <v>0</v>
      </c>
      <c r="O104" s="15">
        <f>'Cena na poramnuvanje'!O104*'Sreden kurs'!$D$27</f>
        <v>6569.0446140000004</v>
      </c>
      <c r="P104" s="15">
        <f>'Cena na poramnuvanje'!P104*'Sreden kurs'!$D$27</f>
        <v>6303.8902739999994</v>
      </c>
      <c r="Q104" s="15">
        <f>'Cena na poramnuvanje'!Q104*'Sreden kurs'!$D$27</f>
        <v>5265.5286670817122</v>
      </c>
      <c r="R104" s="15">
        <f>'Cena na poramnuvanje'!R104*'Sreden kurs'!$D$27</f>
        <v>5203.9029923304661</v>
      </c>
      <c r="S104" s="15">
        <f>'Cena na poramnuvanje'!S104*'Sreden kurs'!$D$27</f>
        <v>5249.8941064638748</v>
      </c>
      <c r="T104" s="15">
        <f>'Cena na poramnuvanje'!T104*'Sreden kurs'!$D$27</f>
        <v>5487.1130274782618</v>
      </c>
      <c r="U104" s="15">
        <f>'Cena na poramnuvanje'!U104*'Sreden kurs'!$D$27</f>
        <v>5769.1601683404251</v>
      </c>
      <c r="V104" s="15">
        <f>'Cena na poramnuvanje'!V104*'Sreden kurs'!$D$27</f>
        <v>5640.696105</v>
      </c>
      <c r="W104" s="15">
        <f>'Cena na poramnuvanje'!W104*'Sreden kurs'!$D$27</f>
        <v>5300.3119290000004</v>
      </c>
      <c r="X104" s="15">
        <f>'Cena na poramnuvanje'!X104*'Sreden kurs'!$D$27</f>
        <v>4891.9654362857145</v>
      </c>
      <c r="Y104" s="15">
        <f>'Cena na poramnuvanje'!Y104*'Sreden kurs'!$D$27</f>
        <v>4902.2721000000001</v>
      </c>
      <c r="Z104" s="16">
        <f>'Cena na poramnuvanje'!Z104*'Sreden kurs'!$D$27</f>
        <v>4208.015114259415</v>
      </c>
      <c r="AA104" s="17">
        <f>'Cena na poramnuvanje'!AA104*'Sreden kurs'!$D$27</f>
        <v>3634.209616092081</v>
      </c>
    </row>
    <row r="105" spans="2:27" x14ac:dyDescent="0.25">
      <c r="B105" s="70"/>
      <c r="C105" s="10" t="s">
        <v>27</v>
      </c>
      <c r="D105" s="11">
        <f>'Cena na poramnuvanje'!D105*'Sreden kurs'!$D$27</f>
        <v>922.28736362874258</v>
      </c>
      <c r="E105" s="11">
        <f>'Cena na poramnuvanje'!E105*'Sreden kurs'!$D$27</f>
        <v>896.64532182134678</v>
      </c>
      <c r="F105" s="11">
        <f>'Cena na poramnuvanje'!F105*'Sreden kurs'!$D$27</f>
        <v>828.14613997529113</v>
      </c>
      <c r="G105" s="11">
        <f>'Cena na poramnuvanje'!G105*'Sreden kurs'!$D$27</f>
        <v>901.50001022342747</v>
      </c>
      <c r="H105" s="11">
        <f>'Cena na poramnuvanje'!H105*'Sreden kurs'!$D$27</f>
        <v>872.95080176178647</v>
      </c>
      <c r="I105" s="11">
        <f>'Cena na poramnuvanje'!I105*'Sreden kurs'!$D$27</f>
        <v>939.92392986904758</v>
      </c>
      <c r="J105" s="11">
        <f>'Cena na poramnuvanje'!J105*'Sreden kurs'!$D$27</f>
        <v>1089.7360204344309</v>
      </c>
      <c r="K105" s="11">
        <f>'Cena na poramnuvanje'!K105*'Sreden kurs'!$D$27</f>
        <v>1285.3819109999999</v>
      </c>
      <c r="L105" s="11">
        <f>'Cena na poramnuvanje'!L105*'Sreden kurs'!$D$27</f>
        <v>1411.1685430243901</v>
      </c>
      <c r="M105" s="11">
        <f>'Cena na poramnuvanje'!M105*'Sreden kurs'!$D$27</f>
        <v>1427.2086509999999</v>
      </c>
      <c r="N105" s="11">
        <f>'Cena na poramnuvanje'!N105*'Sreden kurs'!$D$27</f>
        <v>2226.6798180000001</v>
      </c>
      <c r="O105" s="11">
        <f>'Cena na poramnuvanje'!O105*'Sreden kurs'!$D$27</f>
        <v>0</v>
      </c>
      <c r="P105" s="11">
        <f>'Cena na poramnuvanje'!P105*'Sreden kurs'!$D$27</f>
        <v>0</v>
      </c>
      <c r="Q105" s="11">
        <f>'Cena na poramnuvanje'!Q105*'Sreden kurs'!$D$27</f>
        <v>0</v>
      </c>
      <c r="R105" s="11">
        <f>'Cena na poramnuvanje'!R105*'Sreden kurs'!$D$27</f>
        <v>0</v>
      </c>
      <c r="S105" s="11">
        <f>'Cena na poramnuvanje'!S105*'Sreden kurs'!$D$27</f>
        <v>0</v>
      </c>
      <c r="T105" s="11">
        <f>'Cena na poramnuvanje'!T105*'Sreden kurs'!$D$27</f>
        <v>0</v>
      </c>
      <c r="U105" s="11">
        <f>'Cena na poramnuvanje'!U105*'Sreden kurs'!$D$27</f>
        <v>0</v>
      </c>
      <c r="V105" s="11">
        <f>'Cena na poramnuvanje'!V105*'Sreden kurs'!$D$27</f>
        <v>0</v>
      </c>
      <c r="W105" s="11">
        <f>'Cena na poramnuvanje'!W105*'Sreden kurs'!$D$27</f>
        <v>0</v>
      </c>
      <c r="X105" s="11">
        <f>'Cena na poramnuvanje'!X105*'Sreden kurs'!$D$27</f>
        <v>0</v>
      </c>
      <c r="Y105" s="11">
        <f>'Cena na poramnuvanje'!Y105*'Sreden kurs'!$D$27</f>
        <v>0</v>
      </c>
      <c r="Z105" s="11">
        <f>'Cena na poramnuvanje'!Z105*'Sreden kurs'!$D$27</f>
        <v>0</v>
      </c>
      <c r="AA105" s="9">
        <f>'Cena na poramnuvanje'!AA105*'Sreden kurs'!$D$27</f>
        <v>0</v>
      </c>
    </row>
    <row r="106" spans="2:27" x14ac:dyDescent="0.25">
      <c r="B106" s="70"/>
      <c r="C106" s="10" t="s">
        <v>28</v>
      </c>
      <c r="D106" s="11">
        <f>'Cena na poramnuvanje'!D106*'Sreden kurs'!$D$27</f>
        <v>0</v>
      </c>
      <c r="E106" s="11">
        <f>'Cena na poramnuvanje'!E106*'Sreden kurs'!$D$27</f>
        <v>0</v>
      </c>
      <c r="F106" s="11">
        <f>'Cena na poramnuvanje'!F106*'Sreden kurs'!$D$27</f>
        <v>0</v>
      </c>
      <c r="G106" s="11">
        <f>'Cena na poramnuvanje'!G106*'Sreden kurs'!$D$27</f>
        <v>0</v>
      </c>
      <c r="H106" s="11">
        <f>'Cena na poramnuvanje'!H106*'Sreden kurs'!$D$27</f>
        <v>0</v>
      </c>
      <c r="I106" s="11">
        <f>'Cena na poramnuvanje'!I106*'Sreden kurs'!$D$27</f>
        <v>0</v>
      </c>
      <c r="J106" s="11">
        <f>'Cena na poramnuvanje'!J106*'Sreden kurs'!$D$27</f>
        <v>0</v>
      </c>
      <c r="K106" s="11">
        <f>'Cena na poramnuvanje'!K106*'Sreden kurs'!$D$27</f>
        <v>0</v>
      </c>
      <c r="L106" s="11">
        <f>'Cena na poramnuvanje'!L106*'Sreden kurs'!$D$27</f>
        <v>0</v>
      </c>
      <c r="M106" s="11">
        <f>'Cena na poramnuvanje'!M106*'Sreden kurs'!$D$27</f>
        <v>0</v>
      </c>
      <c r="N106" s="11">
        <f>'Cena na poramnuvanje'!N106*'Sreden kurs'!$D$27</f>
        <v>0</v>
      </c>
      <c r="O106" s="11">
        <f>'Cena na poramnuvanje'!O106*'Sreden kurs'!$D$27</f>
        <v>0</v>
      </c>
      <c r="P106" s="11">
        <f>'Cena na poramnuvanje'!P106*'Sreden kurs'!$D$27</f>
        <v>0</v>
      </c>
      <c r="Q106" s="11">
        <f>'Cena na poramnuvanje'!Q106*'Sreden kurs'!$D$27</f>
        <v>0</v>
      </c>
      <c r="R106" s="11">
        <f>'Cena na poramnuvanje'!R106*'Sreden kurs'!$D$27</f>
        <v>0</v>
      </c>
      <c r="S106" s="11">
        <f>'Cena na poramnuvanje'!S106*'Sreden kurs'!$D$27</f>
        <v>0</v>
      </c>
      <c r="T106" s="11">
        <f>'Cena na poramnuvanje'!T106*'Sreden kurs'!$D$27</f>
        <v>0</v>
      </c>
      <c r="U106" s="11">
        <f>'Cena na poramnuvanje'!U106*'Sreden kurs'!$D$27</f>
        <v>0</v>
      </c>
      <c r="V106" s="11">
        <f>'Cena na poramnuvanje'!V106*'Sreden kurs'!$D$27</f>
        <v>0</v>
      </c>
      <c r="W106" s="11">
        <f>'Cena na poramnuvanje'!W106*'Sreden kurs'!$D$27</f>
        <v>0</v>
      </c>
      <c r="X106" s="11">
        <f>'Cena na poramnuvanje'!X106*'Sreden kurs'!$D$27</f>
        <v>0</v>
      </c>
      <c r="Y106" s="11">
        <f>'Cena na poramnuvanje'!Y106*'Sreden kurs'!$D$27</f>
        <v>0</v>
      </c>
      <c r="Z106" s="11">
        <f>'Cena na poramnuvanje'!Z106*'Sreden kurs'!$D$27</f>
        <v>0</v>
      </c>
      <c r="AA106" s="9">
        <f>'Cena na poramnuvanje'!AA106*'Sreden kurs'!$D$27</f>
        <v>0</v>
      </c>
    </row>
    <row r="107" spans="2:27" ht="20.25" customHeight="1" x14ac:dyDescent="0.25">
      <c r="B107" s="71"/>
      <c r="C107" s="12" t="s">
        <v>29</v>
      </c>
      <c r="D107" s="13">
        <f>'Cena na poramnuvanje'!D107*'Sreden kurs'!$D$27</f>
        <v>0</v>
      </c>
      <c r="E107" s="13">
        <f>'Cena na poramnuvanje'!E107*'Sreden kurs'!$D$27</f>
        <v>0</v>
      </c>
      <c r="F107" s="13">
        <f>'Cena na poramnuvanje'!F107*'Sreden kurs'!$D$27</f>
        <v>0</v>
      </c>
      <c r="G107" s="13">
        <f>'Cena na poramnuvanje'!G107*'Sreden kurs'!$D$27</f>
        <v>0</v>
      </c>
      <c r="H107" s="13">
        <f>'Cena na poramnuvanje'!H107*'Sreden kurs'!$D$27</f>
        <v>0</v>
      </c>
      <c r="I107" s="13">
        <f>'Cena na poramnuvanje'!I107*'Sreden kurs'!$D$27</f>
        <v>0</v>
      </c>
      <c r="J107" s="13">
        <f>'Cena na poramnuvanje'!J107*'Sreden kurs'!$D$27</f>
        <v>0</v>
      </c>
      <c r="K107" s="13">
        <f>'Cena na poramnuvanje'!K107*'Sreden kurs'!$D$27</f>
        <v>0</v>
      </c>
      <c r="L107" s="13">
        <f>'Cena na poramnuvanje'!L107*'Sreden kurs'!$D$27</f>
        <v>0</v>
      </c>
      <c r="M107" s="13">
        <f>'Cena na poramnuvanje'!M107*'Sreden kurs'!$D$27</f>
        <v>0</v>
      </c>
      <c r="N107" s="13">
        <f>'Cena na poramnuvanje'!N107*'Sreden kurs'!$D$27</f>
        <v>0</v>
      </c>
      <c r="O107" s="13">
        <f>'Cena na poramnuvanje'!O107*'Sreden kurs'!$D$27</f>
        <v>0</v>
      </c>
      <c r="P107" s="13">
        <f>'Cena na poramnuvanje'!P107*'Sreden kurs'!$D$27</f>
        <v>0</v>
      </c>
      <c r="Q107" s="13">
        <f>'Cena na poramnuvanje'!Q107*'Sreden kurs'!$D$27</f>
        <v>0</v>
      </c>
      <c r="R107" s="13">
        <f>'Cena na poramnuvanje'!R107*'Sreden kurs'!$D$27</f>
        <v>0</v>
      </c>
      <c r="S107" s="13">
        <f>'Cena na poramnuvanje'!S107*'Sreden kurs'!$D$27</f>
        <v>0</v>
      </c>
      <c r="T107" s="13">
        <f>'Cena na poramnuvanje'!T107*'Sreden kurs'!$D$27</f>
        <v>0</v>
      </c>
      <c r="U107" s="13">
        <f>'Cena na poramnuvanje'!U107*'Sreden kurs'!$D$27</f>
        <v>0</v>
      </c>
      <c r="V107" s="13">
        <f>'Cena na poramnuvanje'!V107*'Sreden kurs'!$D$27</f>
        <v>0</v>
      </c>
      <c r="W107" s="13">
        <f>'Cena na poramnuvanje'!W107*'Sreden kurs'!$D$27</f>
        <v>0</v>
      </c>
      <c r="X107" s="13">
        <f>'Cena na poramnuvanje'!X107*'Sreden kurs'!$D$27</f>
        <v>0</v>
      </c>
      <c r="Y107" s="13">
        <f>'Cena na poramnuvanje'!Y107*'Sreden kurs'!$D$27</f>
        <v>0</v>
      </c>
      <c r="Z107" s="13">
        <f>'Cena na poramnuvanje'!Z107*'Sreden kurs'!$D$27</f>
        <v>0</v>
      </c>
      <c r="AA107" s="14">
        <f>'Cena na poramnuvanje'!AA107*'Sreden kurs'!$D$27</f>
        <v>0</v>
      </c>
    </row>
    <row r="108" spans="2:27" x14ac:dyDescent="0.25">
      <c r="B108" s="69" t="str">
        <f>'Cena na poramnuvanje'!B108:B111</f>
        <v>27.01.2021</v>
      </c>
      <c r="C108" s="7" t="s">
        <v>26</v>
      </c>
      <c r="D108" s="8">
        <f>'Cena na poramnuvanje'!D108*'Sreden kurs'!$D$28</f>
        <v>3716.4962300856537</v>
      </c>
      <c r="E108" s="8">
        <f>'Cena na poramnuvanje'!E108*'Sreden kurs'!$D$28</f>
        <v>3373.1455996753257</v>
      </c>
      <c r="F108" s="15">
        <f>'Cena na poramnuvanje'!F108*'Sreden kurs'!$D$28</f>
        <v>3723.7593000000002</v>
      </c>
      <c r="G108" s="15">
        <f>'Cena na poramnuvanje'!G108*'Sreden kurs'!$D$28</f>
        <v>3720.0577499999999</v>
      </c>
      <c r="H108" s="15">
        <f>'Cena na poramnuvanje'!H108*'Sreden kurs'!$D$28</f>
        <v>3723.7593000000002</v>
      </c>
      <c r="I108" s="15">
        <f>'Cena na poramnuvanje'!I108*'Sreden kurs'!$D$28</f>
        <v>3829.7135139087377</v>
      </c>
      <c r="J108" s="15">
        <f>'Cena na poramnuvanje'!J108*'Sreden kurs'!$D$28</f>
        <v>4509.2441236892701</v>
      </c>
      <c r="K108" s="15">
        <f>'Cena na poramnuvanje'!K108*'Sreden kurs'!$D$28</f>
        <v>5429.8472426470589</v>
      </c>
      <c r="L108" s="15">
        <f>'Cena na poramnuvanje'!L108*'Sreden kurs'!$D$28</f>
        <v>5758.7065684449963</v>
      </c>
      <c r="M108" s="15">
        <f>'Cena na poramnuvanje'!M108*'Sreden kurs'!$D$28</f>
        <v>5694.2177500000007</v>
      </c>
      <c r="N108" s="15">
        <f>'Cena na poramnuvanje'!N108*'Sreden kurs'!$D$28</f>
        <v>5612.166725</v>
      </c>
      <c r="O108" s="15">
        <f>'Cena na poramnuvanje'!O108*'Sreden kurs'!$D$28</f>
        <v>5560.9619499999999</v>
      </c>
      <c r="P108" s="15">
        <f>'Cena na poramnuvanje'!P108*'Sreden kurs'!$D$28</f>
        <v>5411.6661000000004</v>
      </c>
      <c r="Q108" s="15">
        <f>'Cena na poramnuvanje'!Q108*'Sreden kurs'!$D$28</f>
        <v>5218.5685750000002</v>
      </c>
      <c r="R108" s="15">
        <f>'Cena na poramnuvanje'!R108*'Sreden kurs'!$D$28</f>
        <v>5247.4846917320438</v>
      </c>
      <c r="S108" s="15">
        <f>'Cena na poramnuvanje'!S108*'Sreden kurs'!$D$28</f>
        <v>5160.7708035353535</v>
      </c>
      <c r="T108" s="15">
        <f>'Cena na poramnuvanje'!T108*'Sreden kurs'!$D$28</f>
        <v>5490.0772675000007</v>
      </c>
      <c r="U108" s="15">
        <f>'Cena na poramnuvanje'!U108*'Sreden kurs'!$D$28</f>
        <v>6361.6610873239442</v>
      </c>
      <c r="V108" s="15">
        <f>'Cena na poramnuvanje'!V108*'Sreden kurs'!$D$28</f>
        <v>5698.3948463541665</v>
      </c>
      <c r="W108" s="15">
        <f>'Cena na poramnuvanje'!W108*'Sreden kurs'!$D$28</f>
        <v>5229.0563000000002</v>
      </c>
      <c r="X108" s="15">
        <f>'Cena na poramnuvanje'!X108*'Sreden kurs'!$D$28</f>
        <v>4894.6829500000003</v>
      </c>
      <c r="Y108" s="15">
        <f>'Cena na poramnuvanje'!Y108*'Sreden kurs'!$D$28</f>
        <v>4550.2087924546504</v>
      </c>
      <c r="Z108" s="16">
        <f>'Cena na poramnuvanje'!Z108*'Sreden kurs'!$D$28</f>
        <v>4641.9459704918036</v>
      </c>
      <c r="AA108" s="17">
        <f>'Cena na poramnuvanje'!AA108*'Sreden kurs'!$D$28</f>
        <v>3716.1838083650377</v>
      </c>
    </row>
    <row r="109" spans="2:27" x14ac:dyDescent="0.25">
      <c r="B109" s="70"/>
      <c r="C109" s="10" t="s">
        <v>27</v>
      </c>
      <c r="D109" s="11">
        <f>'Cena na poramnuvanje'!D109*'Sreden kurs'!$D$28</f>
        <v>0</v>
      </c>
      <c r="E109" s="11">
        <f>'Cena na poramnuvanje'!E109*'Sreden kurs'!$D$28</f>
        <v>0</v>
      </c>
      <c r="F109" s="11">
        <f>'Cena na poramnuvanje'!F109*'Sreden kurs'!$D$28</f>
        <v>0</v>
      </c>
      <c r="G109" s="11">
        <f>'Cena na poramnuvanje'!G109*'Sreden kurs'!$D$28</f>
        <v>0</v>
      </c>
      <c r="H109" s="11">
        <f>'Cena na poramnuvanje'!H109*'Sreden kurs'!$D$28</f>
        <v>0</v>
      </c>
      <c r="I109" s="11">
        <f>'Cena na poramnuvanje'!I109*'Sreden kurs'!$D$28</f>
        <v>0</v>
      </c>
      <c r="J109" s="11">
        <f>'Cena na poramnuvanje'!J109*'Sreden kurs'!$D$28</f>
        <v>0</v>
      </c>
      <c r="K109" s="11">
        <f>'Cena na poramnuvanje'!K109*'Sreden kurs'!$D$28</f>
        <v>0</v>
      </c>
      <c r="L109" s="11">
        <f>'Cena na poramnuvanje'!L109*'Sreden kurs'!$D$28</f>
        <v>0</v>
      </c>
      <c r="M109" s="11">
        <f>'Cena na poramnuvanje'!M109*'Sreden kurs'!$D$28</f>
        <v>0</v>
      </c>
      <c r="N109" s="11">
        <f>'Cena na poramnuvanje'!N109*'Sreden kurs'!$D$28</f>
        <v>0</v>
      </c>
      <c r="O109" s="11">
        <f>'Cena na poramnuvanje'!O109*'Sreden kurs'!$D$28</f>
        <v>0</v>
      </c>
      <c r="P109" s="11">
        <f>'Cena na poramnuvanje'!P109*'Sreden kurs'!$D$28</f>
        <v>0</v>
      </c>
      <c r="Q109" s="11">
        <f>'Cena na poramnuvanje'!Q109*'Sreden kurs'!$D$28</f>
        <v>0</v>
      </c>
      <c r="R109" s="11">
        <f>'Cena na poramnuvanje'!R109*'Sreden kurs'!$D$28</f>
        <v>0</v>
      </c>
      <c r="S109" s="11">
        <f>'Cena na poramnuvanje'!S109*'Sreden kurs'!$D$28</f>
        <v>0</v>
      </c>
      <c r="T109" s="11">
        <f>'Cena na poramnuvanje'!T109*'Sreden kurs'!$D$28</f>
        <v>0</v>
      </c>
      <c r="U109" s="11">
        <f>'Cena na poramnuvanje'!U109*'Sreden kurs'!$D$28</f>
        <v>0</v>
      </c>
      <c r="V109" s="11">
        <f>'Cena na poramnuvanje'!V109*'Sreden kurs'!$D$28</f>
        <v>0</v>
      </c>
      <c r="W109" s="11">
        <f>'Cena na poramnuvanje'!W109*'Sreden kurs'!$D$28</f>
        <v>0</v>
      </c>
      <c r="X109" s="11">
        <f>'Cena na poramnuvanje'!X109*'Sreden kurs'!$D$28</f>
        <v>0</v>
      </c>
      <c r="Y109" s="11">
        <f>'Cena na poramnuvanje'!Y109*'Sreden kurs'!$D$28</f>
        <v>0</v>
      </c>
      <c r="Z109" s="11">
        <f>'Cena na poramnuvanje'!Z109*'Sreden kurs'!$D$28</f>
        <v>0</v>
      </c>
      <c r="AA109" s="9">
        <f>'Cena na poramnuvanje'!AA109*'Sreden kurs'!$D$28</f>
        <v>0</v>
      </c>
    </row>
    <row r="110" spans="2:27" x14ac:dyDescent="0.25">
      <c r="B110" s="70"/>
      <c r="C110" s="10" t="s">
        <v>28</v>
      </c>
      <c r="D110" s="11">
        <f>'Cena na poramnuvanje'!D110*'Sreden kurs'!$D$28</f>
        <v>0</v>
      </c>
      <c r="E110" s="11">
        <f>'Cena na poramnuvanje'!E110*'Sreden kurs'!$D$28</f>
        <v>0</v>
      </c>
      <c r="F110" s="11">
        <f>'Cena na poramnuvanje'!F110*'Sreden kurs'!$D$28</f>
        <v>0</v>
      </c>
      <c r="G110" s="11">
        <f>'Cena na poramnuvanje'!G110*'Sreden kurs'!$D$28</f>
        <v>0</v>
      </c>
      <c r="H110" s="11">
        <f>'Cena na poramnuvanje'!H110*'Sreden kurs'!$D$28</f>
        <v>0</v>
      </c>
      <c r="I110" s="11">
        <f>'Cena na poramnuvanje'!I110*'Sreden kurs'!$D$28</f>
        <v>0</v>
      </c>
      <c r="J110" s="11">
        <f>'Cena na poramnuvanje'!J110*'Sreden kurs'!$D$28</f>
        <v>0</v>
      </c>
      <c r="K110" s="11">
        <f>'Cena na poramnuvanje'!K110*'Sreden kurs'!$D$28</f>
        <v>0</v>
      </c>
      <c r="L110" s="11">
        <f>'Cena na poramnuvanje'!L110*'Sreden kurs'!$D$28</f>
        <v>0</v>
      </c>
      <c r="M110" s="11">
        <f>'Cena na poramnuvanje'!M110*'Sreden kurs'!$D$28</f>
        <v>0</v>
      </c>
      <c r="N110" s="11">
        <f>'Cena na poramnuvanje'!N110*'Sreden kurs'!$D$28</f>
        <v>0</v>
      </c>
      <c r="O110" s="11">
        <f>'Cena na poramnuvanje'!O110*'Sreden kurs'!$D$28</f>
        <v>0</v>
      </c>
      <c r="P110" s="11">
        <f>'Cena na poramnuvanje'!P110*'Sreden kurs'!$D$28</f>
        <v>0</v>
      </c>
      <c r="Q110" s="11">
        <f>'Cena na poramnuvanje'!Q110*'Sreden kurs'!$D$28</f>
        <v>0</v>
      </c>
      <c r="R110" s="11">
        <f>'Cena na poramnuvanje'!R110*'Sreden kurs'!$D$28</f>
        <v>0</v>
      </c>
      <c r="S110" s="11">
        <f>'Cena na poramnuvanje'!S110*'Sreden kurs'!$D$28</f>
        <v>0</v>
      </c>
      <c r="T110" s="11">
        <f>'Cena na poramnuvanje'!T110*'Sreden kurs'!$D$28</f>
        <v>0</v>
      </c>
      <c r="U110" s="11">
        <f>'Cena na poramnuvanje'!U110*'Sreden kurs'!$D$28</f>
        <v>0</v>
      </c>
      <c r="V110" s="11">
        <f>'Cena na poramnuvanje'!V110*'Sreden kurs'!$D$28</f>
        <v>0</v>
      </c>
      <c r="W110" s="11">
        <f>'Cena na poramnuvanje'!W110*'Sreden kurs'!$D$28</f>
        <v>0</v>
      </c>
      <c r="X110" s="11">
        <f>'Cena na poramnuvanje'!X110*'Sreden kurs'!$D$28</f>
        <v>0</v>
      </c>
      <c r="Y110" s="11">
        <f>'Cena na poramnuvanje'!Y110*'Sreden kurs'!$D$28</f>
        <v>0</v>
      </c>
      <c r="Z110" s="11">
        <f>'Cena na poramnuvanje'!Z110*'Sreden kurs'!$D$28</f>
        <v>0</v>
      </c>
      <c r="AA110" s="9">
        <f>'Cena na poramnuvanje'!AA110*'Sreden kurs'!$D$28</f>
        <v>0</v>
      </c>
    </row>
    <row r="111" spans="2:27" x14ac:dyDescent="0.25">
      <c r="B111" s="71"/>
      <c r="C111" s="12" t="s">
        <v>29</v>
      </c>
      <c r="D111" s="13">
        <f>'Cena na poramnuvanje'!D111*'Sreden kurs'!$D$28</f>
        <v>0</v>
      </c>
      <c r="E111" s="13">
        <f>'Cena na poramnuvanje'!E111*'Sreden kurs'!$D$28</f>
        <v>0</v>
      </c>
      <c r="F111" s="13">
        <f>'Cena na poramnuvanje'!F111*'Sreden kurs'!$D$28</f>
        <v>0</v>
      </c>
      <c r="G111" s="13">
        <f>'Cena na poramnuvanje'!G111*'Sreden kurs'!$D$28</f>
        <v>0</v>
      </c>
      <c r="H111" s="13">
        <f>'Cena na poramnuvanje'!H111*'Sreden kurs'!$D$28</f>
        <v>0</v>
      </c>
      <c r="I111" s="13">
        <f>'Cena na poramnuvanje'!I111*'Sreden kurs'!$D$28</f>
        <v>0</v>
      </c>
      <c r="J111" s="13">
        <f>'Cena na poramnuvanje'!J111*'Sreden kurs'!$D$28</f>
        <v>0</v>
      </c>
      <c r="K111" s="13">
        <f>'Cena na poramnuvanje'!K111*'Sreden kurs'!$D$28</f>
        <v>0</v>
      </c>
      <c r="L111" s="13">
        <f>'Cena na poramnuvanje'!L111*'Sreden kurs'!$D$28</f>
        <v>0</v>
      </c>
      <c r="M111" s="13">
        <f>'Cena na poramnuvanje'!M111*'Sreden kurs'!$D$28</f>
        <v>0</v>
      </c>
      <c r="N111" s="13">
        <f>'Cena na poramnuvanje'!N111*'Sreden kurs'!$D$28</f>
        <v>0</v>
      </c>
      <c r="O111" s="13">
        <f>'Cena na poramnuvanje'!O111*'Sreden kurs'!$D$28</f>
        <v>0</v>
      </c>
      <c r="P111" s="13">
        <f>'Cena na poramnuvanje'!P111*'Sreden kurs'!$D$28</f>
        <v>0</v>
      </c>
      <c r="Q111" s="13">
        <f>'Cena na poramnuvanje'!Q111*'Sreden kurs'!$D$28</f>
        <v>0</v>
      </c>
      <c r="R111" s="13">
        <f>'Cena na poramnuvanje'!R111*'Sreden kurs'!$D$28</f>
        <v>0</v>
      </c>
      <c r="S111" s="13">
        <f>'Cena na poramnuvanje'!S111*'Sreden kurs'!$D$28</f>
        <v>0</v>
      </c>
      <c r="T111" s="13">
        <f>'Cena na poramnuvanje'!T111*'Sreden kurs'!$D$28</f>
        <v>0</v>
      </c>
      <c r="U111" s="13">
        <f>'Cena na poramnuvanje'!U111*'Sreden kurs'!$D$28</f>
        <v>0</v>
      </c>
      <c r="V111" s="13">
        <f>'Cena na poramnuvanje'!V111*'Sreden kurs'!$D$28</f>
        <v>0</v>
      </c>
      <c r="W111" s="13">
        <f>'Cena na poramnuvanje'!W111*'Sreden kurs'!$D$28</f>
        <v>0</v>
      </c>
      <c r="X111" s="13">
        <f>'Cena na poramnuvanje'!X111*'Sreden kurs'!$D$28</f>
        <v>0</v>
      </c>
      <c r="Y111" s="13">
        <f>'Cena na poramnuvanje'!Y111*'Sreden kurs'!$D$28</f>
        <v>0</v>
      </c>
      <c r="Z111" s="13">
        <f>'Cena na poramnuvanje'!Z111*'Sreden kurs'!$D$28</f>
        <v>0</v>
      </c>
      <c r="AA111" s="14">
        <f>'Cena na poramnuvanje'!AA111*'Sreden kurs'!$D$28</f>
        <v>0</v>
      </c>
    </row>
    <row r="112" spans="2:27" x14ac:dyDescent="0.25">
      <c r="B112" s="69" t="str">
        <f>'Cena na poramnuvanje'!B112:B115</f>
        <v>28.01.2021</v>
      </c>
      <c r="C112" s="7" t="s">
        <v>26</v>
      </c>
      <c r="D112" s="8">
        <f>'Cena na poramnuvanje'!D112*'Sreden kurs'!$D$29</f>
        <v>3854.3895350015496</v>
      </c>
      <c r="E112" s="8">
        <f>'Cena na poramnuvanje'!E112*'Sreden kurs'!$D$29</f>
        <v>3551.2862441197544</v>
      </c>
      <c r="F112" s="15">
        <f>'Cena na poramnuvanje'!F112*'Sreden kurs'!$D$29</f>
        <v>0</v>
      </c>
      <c r="G112" s="15">
        <f>'Cena na poramnuvanje'!G112*'Sreden kurs'!$D$29</f>
        <v>3698.0642340000004</v>
      </c>
      <c r="H112" s="15">
        <f>'Cena na poramnuvanje'!H112*'Sreden kurs'!$D$29</f>
        <v>0</v>
      </c>
      <c r="I112" s="15">
        <f>'Cena na poramnuvanje'!I112*'Sreden kurs'!$D$29</f>
        <v>4118.2146750000002</v>
      </c>
      <c r="J112" s="15">
        <f>'Cena na poramnuvanje'!J112*'Sreden kurs'!$D$29</f>
        <v>4373.2239453056627</v>
      </c>
      <c r="K112" s="15">
        <f>'Cena na poramnuvanje'!K112*'Sreden kurs'!$D$29</f>
        <v>5022.2241308093744</v>
      </c>
      <c r="L112" s="15">
        <f>'Cena na poramnuvanje'!L112*'Sreden kurs'!$D$29</f>
        <v>5938.0480436831676</v>
      </c>
      <c r="M112" s="15">
        <f>'Cena na poramnuvanje'!M112*'Sreden kurs'!$D$29</f>
        <v>5244.7854610000004</v>
      </c>
      <c r="N112" s="15">
        <f>'Cena na poramnuvanje'!N112*'Sreden kurs'!$D$29</f>
        <v>0</v>
      </c>
      <c r="O112" s="15">
        <f>'Cena na poramnuvanje'!O112*'Sreden kurs'!$D$29</f>
        <v>0</v>
      </c>
      <c r="P112" s="15">
        <f>'Cena na poramnuvanje'!P112*'Sreden kurs'!$D$29</f>
        <v>0</v>
      </c>
      <c r="Q112" s="15">
        <f>'Cena na poramnuvanje'!Q112*'Sreden kurs'!$D$29</f>
        <v>0</v>
      </c>
      <c r="R112" s="15">
        <f>'Cena na poramnuvanje'!R112*'Sreden kurs'!$D$29</f>
        <v>0</v>
      </c>
      <c r="S112" s="15">
        <f>'Cena na poramnuvanje'!S112*'Sreden kurs'!$D$29</f>
        <v>5450.2334740000006</v>
      </c>
      <c r="T112" s="15">
        <f>'Cena na poramnuvanje'!T112*'Sreden kurs'!$D$29</f>
        <v>0</v>
      </c>
      <c r="U112" s="15">
        <f>'Cena na poramnuvanje'!U112*'Sreden kurs'!$D$29</f>
        <v>5684.6586776787053</v>
      </c>
      <c r="V112" s="15">
        <f>'Cena na poramnuvanje'!V112*'Sreden kurs'!$D$29</f>
        <v>5324.9903910000003</v>
      </c>
      <c r="W112" s="15">
        <f>'Cena na poramnuvanje'!W112*'Sreden kurs'!$D$29</f>
        <v>5315.5364308580856</v>
      </c>
      <c r="X112" s="15">
        <f>'Cena na poramnuvanje'!X112*'Sreden kurs'!$D$29</f>
        <v>4838.5610738477362</v>
      </c>
      <c r="Y112" s="15">
        <f>'Cena na poramnuvanje'!Y112*'Sreden kurs'!$D$29</f>
        <v>4430.0343311178422</v>
      </c>
      <c r="Z112" s="16">
        <f>'Cena na poramnuvanje'!Z112*'Sreden kurs'!$D$29</f>
        <v>4178.4999683060287</v>
      </c>
      <c r="AA112" s="17">
        <f>'Cena na poramnuvanje'!AA112*'Sreden kurs'!$D$29</f>
        <v>3888.5600350666846</v>
      </c>
    </row>
    <row r="113" spans="2:27" x14ac:dyDescent="0.25">
      <c r="B113" s="70"/>
      <c r="C113" s="10" t="s">
        <v>27</v>
      </c>
      <c r="D113" s="11">
        <f>'Cena na poramnuvanje'!D113*'Sreden kurs'!$D$29</f>
        <v>0</v>
      </c>
      <c r="E113" s="11">
        <f>'Cena na poramnuvanje'!E113*'Sreden kurs'!$D$29</f>
        <v>0</v>
      </c>
      <c r="F113" s="11">
        <f>'Cena na poramnuvanje'!F113*'Sreden kurs'!$D$29</f>
        <v>1277.7262310000001</v>
      </c>
      <c r="G113" s="11">
        <f>'Cena na poramnuvanje'!G113*'Sreden kurs'!$D$29</f>
        <v>0</v>
      </c>
      <c r="H113" s="11">
        <f>'Cena na poramnuvanje'!H113*'Sreden kurs'!$D$29</f>
        <v>1264.7700500000001</v>
      </c>
      <c r="I113" s="11">
        <f>'Cena na poramnuvanje'!I113*'Sreden kurs'!$D$29</f>
        <v>0</v>
      </c>
      <c r="J113" s="11">
        <f>'Cena na poramnuvanje'!J113*'Sreden kurs'!$D$29</f>
        <v>0</v>
      </c>
      <c r="K113" s="11">
        <f>'Cena na poramnuvanje'!K113*'Sreden kurs'!$D$29</f>
        <v>0</v>
      </c>
      <c r="L113" s="11">
        <f>'Cena na poramnuvanje'!L113*'Sreden kurs'!$D$29</f>
        <v>0</v>
      </c>
      <c r="M113" s="11">
        <f>'Cena na poramnuvanje'!M113*'Sreden kurs'!$D$29</f>
        <v>0</v>
      </c>
      <c r="N113" s="11">
        <f>'Cena na poramnuvanje'!N113*'Sreden kurs'!$D$29</f>
        <v>1976.1260830000001</v>
      </c>
      <c r="O113" s="11">
        <f>'Cena na poramnuvanje'!O113*'Sreden kurs'!$D$29</f>
        <v>1966.871668</v>
      </c>
      <c r="P113" s="11">
        <f>'Cena na poramnuvanje'!P113*'Sreden kurs'!$D$29</f>
        <v>1936.6405790000001</v>
      </c>
      <c r="Q113" s="11">
        <f>'Cena na poramnuvanje'!Q113*'Sreden kurs'!$D$29</f>
        <v>1375.3049102971574</v>
      </c>
      <c r="R113" s="11">
        <f>'Cena na poramnuvanje'!R113*'Sreden kurs'!$D$29</f>
        <v>1810.7805350000001</v>
      </c>
      <c r="S113" s="11">
        <f>'Cena na poramnuvanje'!S113*'Sreden kurs'!$D$29</f>
        <v>0</v>
      </c>
      <c r="T113" s="11">
        <f>'Cena na poramnuvanje'!T113*'Sreden kurs'!$D$29</f>
        <v>1490.1806862035055</v>
      </c>
      <c r="U113" s="11">
        <f>'Cena na poramnuvanje'!U113*'Sreden kurs'!$D$29</f>
        <v>0</v>
      </c>
      <c r="V113" s="11">
        <f>'Cena na poramnuvanje'!V113*'Sreden kurs'!$D$29</f>
        <v>0</v>
      </c>
      <c r="W113" s="11">
        <f>'Cena na poramnuvanje'!W113*'Sreden kurs'!$D$29</f>
        <v>0</v>
      </c>
      <c r="X113" s="11">
        <f>'Cena na poramnuvanje'!X113*'Sreden kurs'!$D$29</f>
        <v>0</v>
      </c>
      <c r="Y113" s="11">
        <f>'Cena na poramnuvanje'!Y113*'Sreden kurs'!$D$29</f>
        <v>0</v>
      </c>
      <c r="Z113" s="11">
        <f>'Cena na poramnuvanje'!Z113*'Sreden kurs'!$D$29</f>
        <v>0</v>
      </c>
      <c r="AA113" s="9">
        <f>'Cena na poramnuvanje'!AA113*'Sreden kurs'!$D$29</f>
        <v>0</v>
      </c>
    </row>
    <row r="114" spans="2:27" x14ac:dyDescent="0.25">
      <c r="B114" s="70"/>
      <c r="C114" s="10" t="s">
        <v>28</v>
      </c>
      <c r="D114" s="11">
        <f>'Cena na poramnuvanje'!D114*'Sreden kurs'!$D$29</f>
        <v>0</v>
      </c>
      <c r="E114" s="11">
        <f>'Cena na poramnuvanje'!E114*'Sreden kurs'!$D$29</f>
        <v>0</v>
      </c>
      <c r="F114" s="11">
        <f>'Cena na poramnuvanje'!F114*'Sreden kurs'!$D$29</f>
        <v>0</v>
      </c>
      <c r="G114" s="11">
        <f>'Cena na poramnuvanje'!G114*'Sreden kurs'!$D$29</f>
        <v>0</v>
      </c>
      <c r="H114" s="11">
        <f>'Cena na poramnuvanje'!H114*'Sreden kurs'!$D$29</f>
        <v>0</v>
      </c>
      <c r="I114" s="11">
        <f>'Cena na poramnuvanje'!I114*'Sreden kurs'!$D$29</f>
        <v>0</v>
      </c>
      <c r="J114" s="11">
        <f>'Cena na poramnuvanje'!J114*'Sreden kurs'!$D$29</f>
        <v>0</v>
      </c>
      <c r="K114" s="11">
        <f>'Cena na poramnuvanje'!K114*'Sreden kurs'!$D$29</f>
        <v>0</v>
      </c>
      <c r="L114" s="11">
        <f>'Cena na poramnuvanje'!L114*'Sreden kurs'!$D$29</f>
        <v>0</v>
      </c>
      <c r="M114" s="11">
        <f>'Cena na poramnuvanje'!M114*'Sreden kurs'!$D$29</f>
        <v>0</v>
      </c>
      <c r="N114" s="11">
        <f>'Cena na poramnuvanje'!N114*'Sreden kurs'!$D$29</f>
        <v>0</v>
      </c>
      <c r="O114" s="11">
        <f>'Cena na poramnuvanje'!O114*'Sreden kurs'!$D$29</f>
        <v>0</v>
      </c>
      <c r="P114" s="11">
        <f>'Cena na poramnuvanje'!P114*'Sreden kurs'!$D$29</f>
        <v>0</v>
      </c>
      <c r="Q114" s="11">
        <f>'Cena na poramnuvanje'!Q114*'Sreden kurs'!$D$29</f>
        <v>0</v>
      </c>
      <c r="R114" s="11">
        <f>'Cena na poramnuvanje'!R114*'Sreden kurs'!$D$29</f>
        <v>0</v>
      </c>
      <c r="S114" s="11">
        <f>'Cena na poramnuvanje'!S114*'Sreden kurs'!$D$29</f>
        <v>0</v>
      </c>
      <c r="T114" s="11">
        <f>'Cena na poramnuvanje'!T114*'Sreden kurs'!$D$29</f>
        <v>0</v>
      </c>
      <c r="U114" s="11">
        <f>'Cena na poramnuvanje'!U114*'Sreden kurs'!$D$29</f>
        <v>0</v>
      </c>
      <c r="V114" s="11">
        <f>'Cena na poramnuvanje'!V114*'Sreden kurs'!$D$29</f>
        <v>0</v>
      </c>
      <c r="W114" s="11">
        <f>'Cena na poramnuvanje'!W114*'Sreden kurs'!$D$29</f>
        <v>0</v>
      </c>
      <c r="X114" s="11">
        <f>'Cena na poramnuvanje'!X114*'Sreden kurs'!$D$29</f>
        <v>0</v>
      </c>
      <c r="Y114" s="11">
        <f>'Cena na poramnuvanje'!Y114*'Sreden kurs'!$D$29</f>
        <v>0</v>
      </c>
      <c r="Z114" s="11">
        <f>'Cena na poramnuvanje'!Z114*'Sreden kurs'!$D$29</f>
        <v>0</v>
      </c>
      <c r="AA114" s="9">
        <f>'Cena na poramnuvanje'!AA114*'Sreden kurs'!$D$29</f>
        <v>0</v>
      </c>
    </row>
    <row r="115" spans="2:27" x14ac:dyDescent="0.25">
      <c r="B115" s="71"/>
      <c r="C115" s="12" t="s">
        <v>29</v>
      </c>
      <c r="D115" s="13">
        <f>'Cena na poramnuvanje'!D115*'Sreden kurs'!$D$29</f>
        <v>0</v>
      </c>
      <c r="E115" s="13">
        <f>'Cena na poramnuvanje'!E115*'Sreden kurs'!$D$29</f>
        <v>0</v>
      </c>
      <c r="F115" s="13">
        <f>'Cena na poramnuvanje'!F115*'Sreden kurs'!$D$29</f>
        <v>0</v>
      </c>
      <c r="G115" s="13">
        <f>'Cena na poramnuvanje'!G115*'Sreden kurs'!$D$29</f>
        <v>0</v>
      </c>
      <c r="H115" s="13">
        <f>'Cena na poramnuvanje'!H115*'Sreden kurs'!$D$29</f>
        <v>0</v>
      </c>
      <c r="I115" s="13">
        <f>'Cena na poramnuvanje'!I115*'Sreden kurs'!$D$29</f>
        <v>0</v>
      </c>
      <c r="J115" s="13">
        <f>'Cena na poramnuvanje'!J115*'Sreden kurs'!$D$29</f>
        <v>0</v>
      </c>
      <c r="K115" s="13">
        <f>'Cena na poramnuvanje'!K115*'Sreden kurs'!$D$29</f>
        <v>0</v>
      </c>
      <c r="L115" s="13">
        <f>'Cena na poramnuvanje'!L115*'Sreden kurs'!$D$29</f>
        <v>0</v>
      </c>
      <c r="M115" s="13">
        <f>'Cena na poramnuvanje'!M115*'Sreden kurs'!$D$29</f>
        <v>0</v>
      </c>
      <c r="N115" s="13">
        <f>'Cena na poramnuvanje'!N115*'Sreden kurs'!$D$29</f>
        <v>0</v>
      </c>
      <c r="O115" s="13">
        <f>'Cena na poramnuvanje'!O115*'Sreden kurs'!$D$29</f>
        <v>0</v>
      </c>
      <c r="P115" s="13">
        <f>'Cena na poramnuvanje'!P115*'Sreden kurs'!$D$29</f>
        <v>0</v>
      </c>
      <c r="Q115" s="13">
        <f>'Cena na poramnuvanje'!Q115*'Sreden kurs'!$D$29</f>
        <v>0</v>
      </c>
      <c r="R115" s="13">
        <f>'Cena na poramnuvanje'!R115*'Sreden kurs'!$D$29</f>
        <v>0</v>
      </c>
      <c r="S115" s="13">
        <f>'Cena na poramnuvanje'!S115*'Sreden kurs'!$D$29</f>
        <v>0</v>
      </c>
      <c r="T115" s="13">
        <f>'Cena na poramnuvanje'!T115*'Sreden kurs'!$D$29</f>
        <v>0</v>
      </c>
      <c r="U115" s="13">
        <f>'Cena na poramnuvanje'!U115*'Sreden kurs'!$D$29</f>
        <v>0</v>
      </c>
      <c r="V115" s="13">
        <f>'Cena na poramnuvanje'!V115*'Sreden kurs'!$D$29</f>
        <v>0</v>
      </c>
      <c r="W115" s="13">
        <f>'Cena na poramnuvanje'!W115*'Sreden kurs'!$D$29</f>
        <v>0</v>
      </c>
      <c r="X115" s="13">
        <f>'Cena na poramnuvanje'!X115*'Sreden kurs'!$D$29</f>
        <v>0</v>
      </c>
      <c r="Y115" s="13">
        <f>'Cena na poramnuvanje'!Y115*'Sreden kurs'!$D$29</f>
        <v>0</v>
      </c>
      <c r="Z115" s="13">
        <f>'Cena na poramnuvanje'!Z115*'Sreden kurs'!$D$29</f>
        <v>0</v>
      </c>
      <c r="AA115" s="14">
        <f>'Cena na poramnuvanje'!AA115*'Sreden kurs'!$D$29</f>
        <v>0</v>
      </c>
    </row>
    <row r="116" spans="2:27" x14ac:dyDescent="0.25">
      <c r="B116" s="69" t="str">
        <f>'Cena na poramnuvanje'!B116:B119</f>
        <v>29.01.2021</v>
      </c>
      <c r="C116" s="7" t="s">
        <v>26</v>
      </c>
      <c r="D116" s="8">
        <f>'Cena na poramnuvanje'!D116*'Sreden kurs'!$D$30</f>
        <v>4061.9790480000001</v>
      </c>
      <c r="E116" s="8">
        <f>'Cena na poramnuvanje'!E116*'Sreden kurs'!$D$30</f>
        <v>3825.0713999999998</v>
      </c>
      <c r="F116" s="15">
        <f>'Cena na poramnuvanje'!F116*'Sreden kurs'!$D$30</f>
        <v>0</v>
      </c>
      <c r="G116" s="15">
        <f>'Cena na poramnuvanje'!G116*'Sreden kurs'!$D$30</f>
        <v>0</v>
      </c>
      <c r="H116" s="15">
        <f>'Cena na poramnuvanje'!H116*'Sreden kurs'!$D$30</f>
        <v>0</v>
      </c>
      <c r="I116" s="15">
        <f>'Cena na poramnuvanje'!I116*'Sreden kurs'!$D$30</f>
        <v>0</v>
      </c>
      <c r="J116" s="15">
        <f>'Cena na poramnuvanje'!J116*'Sreden kurs'!$D$30</f>
        <v>4550.6010720000004</v>
      </c>
      <c r="K116" s="15">
        <f>'Cena na poramnuvanje'!K116*'Sreden kurs'!$D$30</f>
        <v>5411.2421369999993</v>
      </c>
      <c r="L116" s="15">
        <f>'Cena na poramnuvanje'!L116*'Sreden kurs'!$D$30</f>
        <v>6046.6975469999988</v>
      </c>
      <c r="M116" s="15">
        <f>'Cena na poramnuvanje'!M116*'Sreden kurs'!$D$30</f>
        <v>0</v>
      </c>
      <c r="N116" s="15">
        <f>'Cena na poramnuvanje'!N116*'Sreden kurs'!$D$30</f>
        <v>0</v>
      </c>
      <c r="O116" s="15">
        <f>'Cena na poramnuvanje'!O116*'Sreden kurs'!$D$30</f>
        <v>0</v>
      </c>
      <c r="P116" s="15">
        <f>'Cena na poramnuvanje'!P116*'Sreden kurs'!$D$30</f>
        <v>0</v>
      </c>
      <c r="Q116" s="15">
        <f>'Cena na poramnuvanje'!Q116*'Sreden kurs'!$D$30</f>
        <v>0</v>
      </c>
      <c r="R116" s="15">
        <f>'Cena na poramnuvanje'!R116*'Sreden kurs'!$D$30</f>
        <v>4644.3313162222221</v>
      </c>
      <c r="S116" s="15">
        <f>'Cena na poramnuvanje'!S116*'Sreden kurs'!$D$30</f>
        <v>4401.1299260662872</v>
      </c>
      <c r="T116" s="15">
        <f>'Cena na poramnuvanje'!T116*'Sreden kurs'!$D$30</f>
        <v>4625.2303849655173</v>
      </c>
      <c r="U116" s="15">
        <f>'Cena na poramnuvanje'!U116*'Sreden kurs'!$D$30</f>
        <v>5387.4987680746572</v>
      </c>
      <c r="V116" s="15">
        <f>'Cena na poramnuvanje'!V116*'Sreden kurs'!$D$30</f>
        <v>4825.7594339999996</v>
      </c>
      <c r="W116" s="15">
        <f>'Cena na poramnuvanje'!W116*'Sreden kurs'!$D$30</f>
        <v>4648.6956449999998</v>
      </c>
      <c r="X116" s="15">
        <f>'Cena na poramnuvanje'!X116*'Sreden kurs'!$D$30</f>
        <v>4852.9051019999997</v>
      </c>
      <c r="Y116" s="15">
        <f>'Cena na poramnuvanje'!Y116*'Sreden kurs'!$D$30</f>
        <v>4378.4728589999995</v>
      </c>
      <c r="Z116" s="16">
        <f>'Cena na poramnuvanje'!Z116*'Sreden kurs'!$D$30</f>
        <v>4192.1548650000004</v>
      </c>
      <c r="AA116" s="17">
        <f>'Cena na poramnuvanje'!AA116*'Sreden kurs'!$D$30</f>
        <v>3807.1799369999999</v>
      </c>
    </row>
    <row r="117" spans="2:27" x14ac:dyDescent="0.25">
      <c r="B117" s="70"/>
      <c r="C117" s="10" t="s">
        <v>27</v>
      </c>
      <c r="D117" s="11">
        <f>'Cena na poramnuvanje'!D117*'Sreden kurs'!$D$30</f>
        <v>0</v>
      </c>
      <c r="E117" s="11">
        <f>'Cena na poramnuvanje'!E117*'Sreden kurs'!$D$30</f>
        <v>0</v>
      </c>
      <c r="F117" s="11">
        <f>'Cena na poramnuvanje'!F117*'Sreden kurs'!$D$30</f>
        <v>723.06188399999996</v>
      </c>
      <c r="G117" s="11">
        <f>'Cena na poramnuvanje'!G117*'Sreden kurs'!$D$30</f>
        <v>686.04506399999991</v>
      </c>
      <c r="H117" s="11">
        <f>'Cena na poramnuvanje'!H117*'Sreden kurs'!$D$30</f>
        <v>705.17042099999992</v>
      </c>
      <c r="I117" s="11">
        <f>'Cena na poramnuvanje'!I117*'Sreden kurs'!$D$30</f>
        <v>776.119326</v>
      </c>
      <c r="J117" s="11">
        <f>'Cena na poramnuvanje'!J117*'Sreden kurs'!$D$30</f>
        <v>0</v>
      </c>
      <c r="K117" s="11">
        <f>'Cena na poramnuvanje'!K117*'Sreden kurs'!$D$30</f>
        <v>0</v>
      </c>
      <c r="L117" s="11">
        <f>'Cena na poramnuvanje'!L117*'Sreden kurs'!$D$30</f>
        <v>0</v>
      </c>
      <c r="M117" s="11">
        <f>'Cena na poramnuvanje'!M117*'Sreden kurs'!$D$30</f>
        <v>2035.9250999999999</v>
      </c>
      <c r="N117" s="11">
        <f>'Cena na poramnuvanje'!N117*'Sreden kurs'!$D$30</f>
        <v>2005.0777499999999</v>
      </c>
      <c r="O117" s="11">
        <f>'Cena na poramnuvanje'!O117*'Sreden kurs'!$D$30</f>
        <v>1926.108534</v>
      </c>
      <c r="P117" s="11">
        <f>'Cena na poramnuvanje'!P117*'Sreden kurs'!$D$30</f>
        <v>1427.2908696215429</v>
      </c>
      <c r="Q117" s="11">
        <f>'Cena na poramnuvanje'!Q117*'Sreden kurs'!$D$30</f>
        <v>1042.6404299999999</v>
      </c>
      <c r="R117" s="11">
        <f>'Cena na poramnuvanje'!R117*'Sreden kurs'!$D$30</f>
        <v>0</v>
      </c>
      <c r="S117" s="11">
        <f>'Cena na poramnuvanje'!S117*'Sreden kurs'!$D$30</f>
        <v>0</v>
      </c>
      <c r="T117" s="11">
        <f>'Cena na poramnuvanje'!T117*'Sreden kurs'!$D$30</f>
        <v>0</v>
      </c>
      <c r="U117" s="11">
        <f>'Cena na poramnuvanje'!U117*'Sreden kurs'!$D$30</f>
        <v>0</v>
      </c>
      <c r="V117" s="11">
        <f>'Cena na poramnuvanje'!V117*'Sreden kurs'!$D$30</f>
        <v>0</v>
      </c>
      <c r="W117" s="11">
        <f>'Cena na poramnuvanje'!W117*'Sreden kurs'!$D$30</f>
        <v>0</v>
      </c>
      <c r="X117" s="11">
        <f>'Cena na poramnuvanje'!X117*'Sreden kurs'!$D$30</f>
        <v>0</v>
      </c>
      <c r="Y117" s="11">
        <f>'Cena na poramnuvanje'!Y117*'Sreden kurs'!$D$30</f>
        <v>0</v>
      </c>
      <c r="Z117" s="11">
        <f>'Cena na poramnuvanje'!Z117*'Sreden kurs'!$D$30</f>
        <v>0</v>
      </c>
      <c r="AA117" s="9">
        <f>'Cena na poramnuvanje'!AA117*'Sreden kurs'!$D$30</f>
        <v>0</v>
      </c>
    </row>
    <row r="118" spans="2:27" x14ac:dyDescent="0.25">
      <c r="B118" s="70"/>
      <c r="C118" s="10" t="s">
        <v>28</v>
      </c>
      <c r="D118" s="11">
        <f>'Cena na poramnuvanje'!D118*'Sreden kurs'!$D$30</f>
        <v>0</v>
      </c>
      <c r="E118" s="11">
        <f>'Cena na poramnuvanje'!E118*'Sreden kurs'!$D$30</f>
        <v>0</v>
      </c>
      <c r="F118" s="11">
        <f>'Cena na poramnuvanje'!F118*'Sreden kurs'!$D$30</f>
        <v>0</v>
      </c>
      <c r="G118" s="11">
        <f>'Cena na poramnuvanje'!G118*'Sreden kurs'!$D$30</f>
        <v>0</v>
      </c>
      <c r="H118" s="11">
        <f>'Cena na poramnuvanje'!H118*'Sreden kurs'!$D$30</f>
        <v>0</v>
      </c>
      <c r="I118" s="11">
        <f>'Cena na poramnuvanje'!I118*'Sreden kurs'!$D$30</f>
        <v>0</v>
      </c>
      <c r="J118" s="11">
        <f>'Cena na poramnuvanje'!J118*'Sreden kurs'!$D$30</f>
        <v>0</v>
      </c>
      <c r="K118" s="11">
        <f>'Cena na poramnuvanje'!K118*'Sreden kurs'!$D$30</f>
        <v>0</v>
      </c>
      <c r="L118" s="11">
        <f>'Cena na poramnuvanje'!L118*'Sreden kurs'!$D$30</f>
        <v>0</v>
      </c>
      <c r="M118" s="11">
        <f>'Cena na poramnuvanje'!M118*'Sreden kurs'!$D$30</f>
        <v>0</v>
      </c>
      <c r="N118" s="11">
        <f>'Cena na poramnuvanje'!N118*'Sreden kurs'!$D$30</f>
        <v>0</v>
      </c>
      <c r="O118" s="11">
        <f>'Cena na poramnuvanje'!O118*'Sreden kurs'!$D$30</f>
        <v>0</v>
      </c>
      <c r="P118" s="11">
        <f>'Cena na poramnuvanje'!P118*'Sreden kurs'!$D$30</f>
        <v>0</v>
      </c>
      <c r="Q118" s="11">
        <f>'Cena na poramnuvanje'!Q118*'Sreden kurs'!$D$30</f>
        <v>0</v>
      </c>
      <c r="R118" s="11">
        <f>'Cena na poramnuvanje'!R118*'Sreden kurs'!$D$30</f>
        <v>0</v>
      </c>
      <c r="S118" s="11">
        <f>'Cena na poramnuvanje'!S118*'Sreden kurs'!$D$30</f>
        <v>0</v>
      </c>
      <c r="T118" s="11">
        <f>'Cena na poramnuvanje'!T118*'Sreden kurs'!$D$30</f>
        <v>0</v>
      </c>
      <c r="U118" s="11">
        <f>'Cena na poramnuvanje'!U118*'Sreden kurs'!$D$30</f>
        <v>0</v>
      </c>
      <c r="V118" s="11">
        <f>'Cena na poramnuvanje'!V118*'Sreden kurs'!$D$30</f>
        <v>0</v>
      </c>
      <c r="W118" s="11">
        <f>'Cena na poramnuvanje'!W118*'Sreden kurs'!$D$30</f>
        <v>0</v>
      </c>
      <c r="X118" s="11">
        <f>'Cena na poramnuvanje'!X118*'Sreden kurs'!$D$30</f>
        <v>0</v>
      </c>
      <c r="Y118" s="11">
        <f>'Cena na poramnuvanje'!Y118*'Sreden kurs'!$D$30</f>
        <v>0</v>
      </c>
      <c r="Z118" s="11">
        <f>'Cena na poramnuvanje'!Z118*'Sreden kurs'!$D$30</f>
        <v>0</v>
      </c>
      <c r="AA118" s="9">
        <f>'Cena na poramnuvanje'!AA118*'Sreden kurs'!$D$30</f>
        <v>0</v>
      </c>
    </row>
    <row r="119" spans="2:27" x14ac:dyDescent="0.25">
      <c r="B119" s="71"/>
      <c r="C119" s="12" t="s">
        <v>29</v>
      </c>
      <c r="D119" s="13">
        <f>'Cena na poramnuvanje'!D119*'Sreden kurs'!$D$30</f>
        <v>0</v>
      </c>
      <c r="E119" s="13">
        <f>'Cena na poramnuvanje'!E119*'Sreden kurs'!$D$30</f>
        <v>0</v>
      </c>
      <c r="F119" s="13">
        <f>'Cena na poramnuvanje'!F119*'Sreden kurs'!$D$30</f>
        <v>0</v>
      </c>
      <c r="G119" s="13">
        <f>'Cena na poramnuvanje'!G119*'Sreden kurs'!$D$30</f>
        <v>0</v>
      </c>
      <c r="H119" s="13">
        <f>'Cena na poramnuvanje'!H119*'Sreden kurs'!$D$30</f>
        <v>0</v>
      </c>
      <c r="I119" s="13">
        <f>'Cena na poramnuvanje'!I119*'Sreden kurs'!$D$30</f>
        <v>0</v>
      </c>
      <c r="J119" s="13">
        <f>'Cena na poramnuvanje'!J119*'Sreden kurs'!$D$30</f>
        <v>0</v>
      </c>
      <c r="K119" s="13">
        <f>'Cena na poramnuvanje'!K119*'Sreden kurs'!$D$30</f>
        <v>0</v>
      </c>
      <c r="L119" s="13">
        <f>'Cena na poramnuvanje'!L119*'Sreden kurs'!$D$30</f>
        <v>0</v>
      </c>
      <c r="M119" s="13">
        <f>'Cena na poramnuvanje'!M119*'Sreden kurs'!$D$30</f>
        <v>0</v>
      </c>
      <c r="N119" s="13">
        <f>'Cena na poramnuvanje'!N119*'Sreden kurs'!$D$30</f>
        <v>0</v>
      </c>
      <c r="O119" s="13">
        <f>'Cena na poramnuvanje'!O119*'Sreden kurs'!$D$30</f>
        <v>0</v>
      </c>
      <c r="P119" s="13">
        <f>'Cena na poramnuvanje'!P119*'Sreden kurs'!$D$30</f>
        <v>0</v>
      </c>
      <c r="Q119" s="13">
        <f>'Cena na poramnuvanje'!Q119*'Sreden kurs'!$D$30</f>
        <v>0</v>
      </c>
      <c r="R119" s="13">
        <f>'Cena na poramnuvanje'!R119*'Sreden kurs'!$D$30</f>
        <v>0</v>
      </c>
      <c r="S119" s="13">
        <f>'Cena na poramnuvanje'!S119*'Sreden kurs'!$D$30</f>
        <v>0</v>
      </c>
      <c r="T119" s="13">
        <f>'Cena na poramnuvanje'!T119*'Sreden kurs'!$D$30</f>
        <v>0</v>
      </c>
      <c r="U119" s="13">
        <f>'Cena na poramnuvanje'!U119*'Sreden kurs'!$D$30</f>
        <v>0</v>
      </c>
      <c r="V119" s="13">
        <f>'Cena na poramnuvanje'!V119*'Sreden kurs'!$D$30</f>
        <v>0</v>
      </c>
      <c r="W119" s="13">
        <f>'Cena na poramnuvanje'!W119*'Sreden kurs'!$D$30</f>
        <v>0</v>
      </c>
      <c r="X119" s="13">
        <f>'Cena na poramnuvanje'!X119*'Sreden kurs'!$D$30</f>
        <v>0</v>
      </c>
      <c r="Y119" s="13">
        <f>'Cena na poramnuvanje'!Y119*'Sreden kurs'!$D$30</f>
        <v>0</v>
      </c>
      <c r="Z119" s="13">
        <f>'Cena na poramnuvanje'!Z119*'Sreden kurs'!$D$30</f>
        <v>0</v>
      </c>
      <c r="AA119" s="14">
        <f>'Cena na poramnuvanje'!AA119*'Sreden kurs'!$D$30</f>
        <v>0</v>
      </c>
    </row>
    <row r="120" spans="2:27" x14ac:dyDescent="0.25">
      <c r="B120" s="69" t="str">
        <f>'Cena na poramnuvanje'!B120:B123</f>
        <v>30.01.2021</v>
      </c>
      <c r="C120" s="7" t="s">
        <v>26</v>
      </c>
      <c r="D120" s="8">
        <f>'Cena na poramnuvanje'!D120*'Sreden kurs'!$D$31</f>
        <v>3581.3831399999999</v>
      </c>
      <c r="E120" s="8">
        <f>'Cena na poramnuvanje'!E120*'Sreden kurs'!$D$31</f>
        <v>3310.5429679999997</v>
      </c>
      <c r="F120" s="15">
        <f>'Cena na poramnuvanje'!F120*'Sreden kurs'!$D$31</f>
        <v>0</v>
      </c>
      <c r="G120" s="15">
        <f>'Cena na poramnuvanje'!G120*'Sreden kurs'!$D$31</f>
        <v>0</v>
      </c>
      <c r="H120" s="15">
        <f>'Cena na poramnuvanje'!H120*'Sreden kurs'!$D$31</f>
        <v>0</v>
      </c>
      <c r="I120" s="15">
        <f>'Cena na poramnuvanje'!I120*'Sreden kurs'!$D$31</f>
        <v>0</v>
      </c>
      <c r="J120" s="15">
        <f>'Cena na poramnuvanje'!J120*'Sreden kurs'!$D$31</f>
        <v>0</v>
      </c>
      <c r="K120" s="15">
        <f>'Cena na poramnuvanje'!K120*'Sreden kurs'!$D$31</f>
        <v>0</v>
      </c>
      <c r="L120" s="15">
        <f>'Cena na poramnuvanje'!L120*'Sreden kurs'!$D$31</f>
        <v>0</v>
      </c>
      <c r="M120" s="15">
        <f>'Cena na poramnuvanje'!M120*'Sreden kurs'!$D$31</f>
        <v>0</v>
      </c>
      <c r="N120" s="15">
        <f>'Cena na poramnuvanje'!N120*'Sreden kurs'!$D$31</f>
        <v>0</v>
      </c>
      <c r="O120" s="15">
        <f>'Cena na poramnuvanje'!O120*'Sreden kurs'!$D$31</f>
        <v>0</v>
      </c>
      <c r="P120" s="15">
        <f>'Cena na poramnuvanje'!P120*'Sreden kurs'!$D$31</f>
        <v>0</v>
      </c>
      <c r="Q120" s="15">
        <f>'Cena na poramnuvanje'!Q120*'Sreden kurs'!$D$31</f>
        <v>0</v>
      </c>
      <c r="R120" s="15">
        <f>'Cena na poramnuvanje'!R120*'Sreden kurs'!$D$31</f>
        <v>0</v>
      </c>
      <c r="S120" s="15">
        <f>'Cena na poramnuvanje'!S120*'Sreden kurs'!$D$31</f>
        <v>0</v>
      </c>
      <c r="T120" s="15">
        <f>'Cena na poramnuvanje'!T120*'Sreden kurs'!$D$31</f>
        <v>0</v>
      </c>
      <c r="U120" s="15">
        <f>'Cena na poramnuvanje'!U120*'Sreden kurs'!$D$31</f>
        <v>0</v>
      </c>
      <c r="V120" s="15">
        <f>'Cena na poramnuvanje'!V120*'Sreden kurs'!$D$31</f>
        <v>0</v>
      </c>
      <c r="W120" s="15">
        <f>'Cena na poramnuvanje'!W120*'Sreden kurs'!$D$31</f>
        <v>0</v>
      </c>
      <c r="X120" s="15">
        <f>'Cena na poramnuvanje'!X120*'Sreden kurs'!$D$31</f>
        <v>0</v>
      </c>
      <c r="Y120" s="15">
        <f>'Cena na poramnuvanje'!Y120*'Sreden kurs'!$D$31</f>
        <v>0</v>
      </c>
      <c r="Z120" s="16">
        <f>'Cena na poramnuvanje'!Z120*'Sreden kurs'!$D$31</f>
        <v>0</v>
      </c>
      <c r="AA120" s="17">
        <f>'Cena na poramnuvanje'!AA120*'Sreden kurs'!$D$31</f>
        <v>0</v>
      </c>
    </row>
    <row r="121" spans="2:27" x14ac:dyDescent="0.25">
      <c r="B121" s="70"/>
      <c r="C121" s="10" t="s">
        <v>27</v>
      </c>
      <c r="D121" s="11">
        <f>'Cena na poramnuvanje'!D121*'Sreden kurs'!$D$31</f>
        <v>0</v>
      </c>
      <c r="E121" s="11">
        <f>'Cena na poramnuvanje'!E121*'Sreden kurs'!$D$31</f>
        <v>0</v>
      </c>
      <c r="F121" s="11">
        <f>'Cena na poramnuvanje'!F121*'Sreden kurs'!$D$31</f>
        <v>642.78723388235301</v>
      </c>
      <c r="G121" s="11">
        <f>'Cena na poramnuvanje'!G121*'Sreden kurs'!$D$31</f>
        <v>617.87342200000001</v>
      </c>
      <c r="H121" s="11">
        <f>'Cena na poramnuvanje'!H121*'Sreden kurs'!$D$31</f>
        <v>609.85309800000005</v>
      </c>
      <c r="I121" s="11">
        <f>'Cena na poramnuvanje'!I121*'Sreden kurs'!$D$31</f>
        <v>642.55134199999998</v>
      </c>
      <c r="J121" s="11">
        <f>'Cena na poramnuvanje'!J121*'Sreden kurs'!$D$31</f>
        <v>694.06650000000002</v>
      </c>
      <c r="K121" s="11">
        <f>'Cena na poramnuvanje'!K121*'Sreden kurs'!$D$31</f>
        <v>908.36446829600391</v>
      </c>
      <c r="L121" s="11">
        <f>'Cena na poramnuvanje'!L121*'Sreden kurs'!$D$31</f>
        <v>897.16777091047948</v>
      </c>
      <c r="M121" s="11">
        <f>'Cena na poramnuvanje'!M121*'Sreden kurs'!$D$31</f>
        <v>967.68293800000004</v>
      </c>
      <c r="N121" s="11">
        <f>'Cena na poramnuvanje'!N121*'Sreden kurs'!$D$31</f>
        <v>1670.0782360000001</v>
      </c>
      <c r="O121" s="11">
        <f>'Cena na poramnuvanje'!O121*'Sreden kurs'!$D$31</f>
        <v>1223.8962481954666</v>
      </c>
      <c r="P121" s="11">
        <f>'Cena na poramnuvanje'!P121*'Sreden kurs'!$D$31</f>
        <v>1051.1177318288771</v>
      </c>
      <c r="Q121" s="11">
        <f>'Cena na poramnuvanje'!Q121*'Sreden kurs'!$D$31</f>
        <v>1031.142647061761</v>
      </c>
      <c r="R121" s="11">
        <f>'Cena na poramnuvanje'!R121*'Sreden kurs'!$D$31</f>
        <v>1000.0956778533705</v>
      </c>
      <c r="S121" s="11">
        <f>'Cena na poramnuvanje'!S121*'Sreden kurs'!$D$31</f>
        <v>1032.9850364987697</v>
      </c>
      <c r="T121" s="11">
        <f>'Cena na poramnuvanje'!T121*'Sreden kurs'!$D$31</f>
        <v>1098.1159414911165</v>
      </c>
      <c r="U121" s="11">
        <f>'Cena na poramnuvanje'!U121*'Sreden kurs'!$D$31</f>
        <v>1084.3405465882352</v>
      </c>
      <c r="V121" s="11">
        <f>'Cena na poramnuvanje'!V121*'Sreden kurs'!$D$31</f>
        <v>1837.271144</v>
      </c>
      <c r="W121" s="11">
        <f>'Cena na poramnuvanje'!W121*'Sreden kurs'!$D$31</f>
        <v>1129.4004324999999</v>
      </c>
      <c r="X121" s="11">
        <f>'Cena na poramnuvanje'!X121*'Sreden kurs'!$D$31</f>
        <v>1571.983504</v>
      </c>
      <c r="Y121" s="11">
        <f>'Cena na poramnuvanje'!Y121*'Sreden kurs'!$D$31</f>
        <v>1421.4481920000001</v>
      </c>
      <c r="Z121" s="11">
        <f>'Cena na poramnuvanje'!Z121*'Sreden kurs'!$D$31</f>
        <v>920.36646033396016</v>
      </c>
      <c r="AA121" s="9">
        <f>'Cena na poramnuvanje'!AA121*'Sreden kurs'!$D$31</f>
        <v>750.20876799999996</v>
      </c>
    </row>
    <row r="122" spans="2:27" x14ac:dyDescent="0.25">
      <c r="B122" s="70"/>
      <c r="C122" s="10" t="s">
        <v>28</v>
      </c>
      <c r="D122" s="11">
        <f>'Cena na poramnuvanje'!D122*'Sreden kurs'!$D$31</f>
        <v>0</v>
      </c>
      <c r="E122" s="11">
        <f>'Cena na poramnuvanje'!E122*'Sreden kurs'!$D$31</f>
        <v>0</v>
      </c>
      <c r="F122" s="11">
        <f>'Cena na poramnuvanje'!F122*'Sreden kurs'!$D$31</f>
        <v>0</v>
      </c>
      <c r="G122" s="11">
        <f>'Cena na poramnuvanje'!G122*'Sreden kurs'!$D$31</f>
        <v>0</v>
      </c>
      <c r="H122" s="11">
        <f>'Cena na poramnuvanje'!H122*'Sreden kurs'!$D$31</f>
        <v>0</v>
      </c>
      <c r="I122" s="11">
        <f>'Cena na poramnuvanje'!I122*'Sreden kurs'!$D$31</f>
        <v>0</v>
      </c>
      <c r="J122" s="11">
        <f>'Cena na poramnuvanje'!J122*'Sreden kurs'!$D$31</f>
        <v>0</v>
      </c>
      <c r="K122" s="11">
        <f>'Cena na poramnuvanje'!K122*'Sreden kurs'!$D$31</f>
        <v>0</v>
      </c>
      <c r="L122" s="11">
        <f>'Cena na poramnuvanje'!L122*'Sreden kurs'!$D$31</f>
        <v>0</v>
      </c>
      <c r="M122" s="11">
        <f>'Cena na poramnuvanje'!M122*'Sreden kurs'!$D$31</f>
        <v>0</v>
      </c>
      <c r="N122" s="11">
        <f>'Cena na poramnuvanje'!N122*'Sreden kurs'!$D$31</f>
        <v>0</v>
      </c>
      <c r="O122" s="11">
        <f>'Cena na poramnuvanje'!O122*'Sreden kurs'!$D$31</f>
        <v>0</v>
      </c>
      <c r="P122" s="11">
        <f>'Cena na poramnuvanje'!P122*'Sreden kurs'!$D$31</f>
        <v>0</v>
      </c>
      <c r="Q122" s="11">
        <f>'Cena na poramnuvanje'!Q122*'Sreden kurs'!$D$31</f>
        <v>0</v>
      </c>
      <c r="R122" s="11">
        <f>'Cena na poramnuvanje'!R122*'Sreden kurs'!$D$31</f>
        <v>0</v>
      </c>
      <c r="S122" s="11">
        <f>'Cena na poramnuvanje'!S122*'Sreden kurs'!$D$31</f>
        <v>0</v>
      </c>
      <c r="T122" s="11">
        <f>'Cena na poramnuvanje'!T122*'Sreden kurs'!$D$31</f>
        <v>0</v>
      </c>
      <c r="U122" s="11">
        <f>'Cena na poramnuvanje'!U122*'Sreden kurs'!$D$31</f>
        <v>0</v>
      </c>
      <c r="V122" s="11">
        <f>'Cena na poramnuvanje'!V122*'Sreden kurs'!$D$31</f>
        <v>0</v>
      </c>
      <c r="W122" s="11">
        <f>'Cena na poramnuvanje'!W122*'Sreden kurs'!$D$31</f>
        <v>0</v>
      </c>
      <c r="X122" s="11">
        <f>'Cena na poramnuvanje'!X122*'Sreden kurs'!$D$31</f>
        <v>0</v>
      </c>
      <c r="Y122" s="11">
        <f>'Cena na poramnuvanje'!Y122*'Sreden kurs'!$D$31</f>
        <v>0</v>
      </c>
      <c r="Z122" s="11">
        <f>'Cena na poramnuvanje'!Z122*'Sreden kurs'!$D$31</f>
        <v>0</v>
      </c>
      <c r="AA122" s="9">
        <f>'Cena na poramnuvanje'!AA122*'Sreden kurs'!$D$31</f>
        <v>0</v>
      </c>
    </row>
    <row r="123" spans="2:27" x14ac:dyDescent="0.25">
      <c r="B123" s="71"/>
      <c r="C123" s="12" t="s">
        <v>29</v>
      </c>
      <c r="D123" s="13">
        <f>'Cena na poramnuvanje'!D123*'Sreden kurs'!$D$31</f>
        <v>0</v>
      </c>
      <c r="E123" s="13">
        <f>'Cena na poramnuvanje'!E123*'Sreden kurs'!$D$31</f>
        <v>0</v>
      </c>
      <c r="F123" s="13">
        <f>'Cena na poramnuvanje'!F123*'Sreden kurs'!$D$31</f>
        <v>0</v>
      </c>
      <c r="G123" s="13">
        <f>'Cena na poramnuvanje'!G123*'Sreden kurs'!$D$31</f>
        <v>0</v>
      </c>
      <c r="H123" s="13">
        <f>'Cena na poramnuvanje'!H123*'Sreden kurs'!$D$31</f>
        <v>0</v>
      </c>
      <c r="I123" s="13">
        <f>'Cena na poramnuvanje'!I123*'Sreden kurs'!$D$31</f>
        <v>0</v>
      </c>
      <c r="J123" s="13">
        <f>'Cena na poramnuvanje'!J123*'Sreden kurs'!$D$31</f>
        <v>0</v>
      </c>
      <c r="K123" s="13">
        <f>'Cena na poramnuvanje'!K123*'Sreden kurs'!$D$31</f>
        <v>0</v>
      </c>
      <c r="L123" s="13">
        <f>'Cena na poramnuvanje'!L123*'Sreden kurs'!$D$31</f>
        <v>0</v>
      </c>
      <c r="M123" s="13">
        <f>'Cena na poramnuvanje'!M123*'Sreden kurs'!$D$31</f>
        <v>0</v>
      </c>
      <c r="N123" s="13">
        <f>'Cena na poramnuvanje'!N123*'Sreden kurs'!$D$31</f>
        <v>0</v>
      </c>
      <c r="O123" s="13">
        <f>'Cena na poramnuvanje'!O123*'Sreden kurs'!$D$31</f>
        <v>0</v>
      </c>
      <c r="P123" s="13">
        <f>'Cena na poramnuvanje'!P123*'Sreden kurs'!$D$31</f>
        <v>0</v>
      </c>
      <c r="Q123" s="13">
        <f>'Cena na poramnuvanje'!Q123*'Sreden kurs'!$D$31</f>
        <v>0</v>
      </c>
      <c r="R123" s="13">
        <f>'Cena na poramnuvanje'!R123*'Sreden kurs'!$D$31</f>
        <v>0</v>
      </c>
      <c r="S123" s="13">
        <f>'Cena na poramnuvanje'!S123*'Sreden kurs'!$D$31</f>
        <v>0</v>
      </c>
      <c r="T123" s="13">
        <f>'Cena na poramnuvanje'!T123*'Sreden kurs'!$D$31</f>
        <v>0</v>
      </c>
      <c r="U123" s="13">
        <f>'Cena na poramnuvanje'!U123*'Sreden kurs'!$D$31</f>
        <v>0</v>
      </c>
      <c r="V123" s="13">
        <f>'Cena na poramnuvanje'!V123*'Sreden kurs'!$D$31</f>
        <v>0</v>
      </c>
      <c r="W123" s="13">
        <f>'Cena na poramnuvanje'!W123*'Sreden kurs'!$D$31</f>
        <v>0</v>
      </c>
      <c r="X123" s="13">
        <f>'Cena na poramnuvanje'!X123*'Sreden kurs'!$D$31</f>
        <v>0</v>
      </c>
      <c r="Y123" s="13">
        <f>'Cena na poramnuvanje'!Y123*'Sreden kurs'!$D$31</f>
        <v>0</v>
      </c>
      <c r="Z123" s="13">
        <f>'Cena na poramnuvanje'!Z123*'Sreden kurs'!$D$31</f>
        <v>0</v>
      </c>
      <c r="AA123" s="14">
        <f>'Cena na poramnuvanje'!AA123*'Sreden kurs'!$D$31</f>
        <v>0</v>
      </c>
    </row>
    <row r="124" spans="2:27" x14ac:dyDescent="0.25">
      <c r="B124" s="69" t="str">
        <f>'Cena na poramnuvanje'!B124:B127</f>
        <v>31.01.2021</v>
      </c>
      <c r="C124" s="18" t="s">
        <v>26</v>
      </c>
      <c r="D124" s="8">
        <f>'Cena na poramnuvanje'!D124*'Sreden kurs'!$D$32</f>
        <v>0</v>
      </c>
      <c r="E124" s="8">
        <f>'Cena na poramnuvanje'!E124*'Sreden kurs'!$D$32</f>
        <v>0</v>
      </c>
      <c r="F124" s="15">
        <f>'Cena na poramnuvanje'!F124*'Sreden kurs'!$D$32</f>
        <v>0</v>
      </c>
      <c r="G124" s="15">
        <f>'Cena na poramnuvanje'!G124*'Sreden kurs'!$D$32</f>
        <v>0</v>
      </c>
      <c r="H124" s="15">
        <f>'Cena na poramnuvanje'!H124*'Sreden kurs'!$D$32</f>
        <v>0</v>
      </c>
      <c r="I124" s="15">
        <f>'Cena na poramnuvanje'!I124*'Sreden kurs'!$D$32</f>
        <v>0</v>
      </c>
      <c r="J124" s="15">
        <f>'Cena na poramnuvanje'!J124*'Sreden kurs'!$D$32</f>
        <v>0</v>
      </c>
      <c r="K124" s="15">
        <f>'Cena na poramnuvanje'!K124*'Sreden kurs'!$D$32</f>
        <v>0</v>
      </c>
      <c r="L124" s="15">
        <f>'Cena na poramnuvanje'!L124*'Sreden kurs'!$D$32</f>
        <v>0</v>
      </c>
      <c r="M124" s="15">
        <f>'Cena na poramnuvanje'!M124*'Sreden kurs'!$D$32</f>
        <v>0</v>
      </c>
      <c r="N124" s="15">
        <f>'Cena na poramnuvanje'!N124*'Sreden kurs'!$D$32</f>
        <v>4374.778268</v>
      </c>
      <c r="O124" s="15">
        <f>'Cena na poramnuvanje'!O124*'Sreden kurs'!$D$32</f>
        <v>4490.1475440000004</v>
      </c>
      <c r="P124" s="15">
        <f>'Cena na poramnuvanje'!P124*'Sreden kurs'!$D$32</f>
        <v>4271.7479519999997</v>
      </c>
      <c r="Q124" s="15">
        <f>'Cena na poramnuvanje'!Q124*'Sreden kurs'!$D$32</f>
        <v>0</v>
      </c>
      <c r="R124" s="15">
        <f>'Cena na poramnuvanje'!R124*'Sreden kurs'!$D$32</f>
        <v>3968.2095359999998</v>
      </c>
      <c r="S124" s="15">
        <f>'Cena na poramnuvanje'!S124*'Sreden kurs'!$D$32</f>
        <v>0</v>
      </c>
      <c r="T124" s="15">
        <f>'Cena na poramnuvanje'!T124*'Sreden kurs'!$D$32</f>
        <v>0</v>
      </c>
      <c r="U124" s="15">
        <f>'Cena na poramnuvanje'!U124*'Sreden kurs'!$D$32</f>
        <v>0</v>
      </c>
      <c r="V124" s="15">
        <f>'Cena na poramnuvanje'!V124*'Sreden kurs'!$D$32</f>
        <v>0</v>
      </c>
      <c r="W124" s="15">
        <f>'Cena na poramnuvanje'!W124*'Sreden kurs'!$D$32</f>
        <v>0</v>
      </c>
      <c r="X124" s="15">
        <f>'Cena na poramnuvanje'!X124*'Sreden kurs'!$D$32</f>
        <v>4396.3714480000008</v>
      </c>
      <c r="Y124" s="15">
        <f>'Cena na poramnuvanje'!Y124*'Sreden kurs'!$D$32</f>
        <v>0</v>
      </c>
      <c r="Z124" s="16">
        <f>'Cena na poramnuvanje'!Z124*'Sreden kurs'!$D$32</f>
        <v>0</v>
      </c>
      <c r="AA124" s="17">
        <f>'Cena na poramnuvanje'!AA124*'Sreden kurs'!$D$32</f>
        <v>4093.4499799999999</v>
      </c>
    </row>
    <row r="125" spans="2:27" x14ac:dyDescent="0.25">
      <c r="B125" s="70"/>
      <c r="C125" s="10" t="s">
        <v>27</v>
      </c>
      <c r="D125" s="11">
        <f>'Cena na poramnuvanje'!D125*'Sreden kurs'!$D$32</f>
        <v>755.14435200000003</v>
      </c>
      <c r="E125" s="11">
        <f>'Cena na poramnuvanje'!E125*'Sreden kurs'!$D$32</f>
        <v>696.89720258823536</v>
      </c>
      <c r="F125" s="11">
        <f>'Cena na poramnuvanje'!F125*'Sreden kurs'!$D$32</f>
        <v>665.99536599999999</v>
      </c>
      <c r="G125" s="11">
        <f>'Cena na poramnuvanje'!G125*'Sreden kurs'!$D$32</f>
        <v>645.63608199999999</v>
      </c>
      <c r="H125" s="11">
        <f>'Cena na poramnuvanje'!H125*'Sreden kurs'!$D$32</f>
        <v>668.46315800000002</v>
      </c>
      <c r="I125" s="11">
        <f>'Cena na poramnuvanje'!I125*'Sreden kurs'!$D$32</f>
        <v>684.50380600000005</v>
      </c>
      <c r="J125" s="11">
        <f>'Cena na poramnuvanje'!J125*'Sreden kurs'!$D$32</f>
        <v>680.86381280000001</v>
      </c>
      <c r="K125" s="11">
        <f>'Cena na poramnuvanje'!K125*'Sreden kurs'!$D$32</f>
        <v>773.59043334697469</v>
      </c>
      <c r="L125" s="11">
        <f>'Cena na poramnuvanje'!L125*'Sreden kurs'!$D$32</f>
        <v>786.36192080000001</v>
      </c>
      <c r="M125" s="11">
        <f>'Cena na poramnuvanje'!M125*'Sreden kurs'!$D$32</f>
        <v>1417.1295559999999</v>
      </c>
      <c r="N125" s="11">
        <f>'Cena na poramnuvanje'!N125*'Sreden kurs'!$D$32</f>
        <v>0</v>
      </c>
      <c r="O125" s="11">
        <f>'Cena na poramnuvanje'!O125*'Sreden kurs'!$D$32</f>
        <v>0</v>
      </c>
      <c r="P125" s="11">
        <f>'Cena na poramnuvanje'!P125*'Sreden kurs'!$D$32</f>
        <v>0</v>
      </c>
      <c r="Q125" s="11">
        <f>'Cena na poramnuvanje'!Q125*'Sreden kurs'!$D$32</f>
        <v>1326.4382000000001</v>
      </c>
      <c r="R125" s="11">
        <f>'Cena na poramnuvanje'!R125*'Sreden kurs'!$D$32</f>
        <v>0</v>
      </c>
      <c r="S125" s="11">
        <f>'Cena na poramnuvanje'!S125*'Sreden kurs'!$D$32</f>
        <v>1372.7093</v>
      </c>
      <c r="T125" s="11">
        <f>'Cena na poramnuvanje'!T125*'Sreden kurs'!$D$32</f>
        <v>1541.753052</v>
      </c>
      <c r="U125" s="11">
        <f>'Cena na poramnuvanje'!U125*'Sreden kurs'!$D$32</f>
        <v>1801.4881599999999</v>
      </c>
      <c r="V125" s="11">
        <f>'Cena na poramnuvanje'!V125*'Sreden kurs'!$D$32</f>
        <v>1881.6913999999997</v>
      </c>
      <c r="W125" s="11">
        <f>'Cena na poramnuvanje'!W125*'Sreden kurs'!$D$32</f>
        <v>1799.6373159999998</v>
      </c>
      <c r="X125" s="11">
        <f>'Cena na poramnuvanje'!X125*'Sreden kurs'!$D$32</f>
        <v>0</v>
      </c>
      <c r="Y125" s="11">
        <f>'Cena na poramnuvanje'!Y125*'Sreden kurs'!$D$32</f>
        <v>1533.732728</v>
      </c>
      <c r="Z125" s="11">
        <f>'Cena na poramnuvanje'!Z125*'Sreden kurs'!$D$32</f>
        <v>1497.3327959999999</v>
      </c>
      <c r="AA125" s="9">
        <f>'Cena na poramnuvanje'!AA125*'Sreden kurs'!$D$32</f>
        <v>0</v>
      </c>
    </row>
    <row r="126" spans="2:27" x14ac:dyDescent="0.25">
      <c r="B126" s="70"/>
      <c r="C126" s="10" t="s">
        <v>28</v>
      </c>
      <c r="D126" s="11">
        <f>'Cena na poramnuvanje'!D126*'Sreden kurs'!$D$32</f>
        <v>0</v>
      </c>
      <c r="E126" s="11">
        <f>'Cena na poramnuvanje'!E126*'Sreden kurs'!$D$32</f>
        <v>0</v>
      </c>
      <c r="F126" s="11">
        <f>'Cena na poramnuvanje'!F126*'Sreden kurs'!$D$32</f>
        <v>0</v>
      </c>
      <c r="G126" s="11">
        <f>'Cena na poramnuvanje'!G126*'Sreden kurs'!$D$32</f>
        <v>0</v>
      </c>
      <c r="H126" s="11">
        <f>'Cena na poramnuvanje'!H126*'Sreden kurs'!$D$32</f>
        <v>0</v>
      </c>
      <c r="I126" s="11">
        <f>'Cena na poramnuvanje'!I126*'Sreden kurs'!$D$32</f>
        <v>0</v>
      </c>
      <c r="J126" s="11">
        <f>'Cena na poramnuvanje'!J126*'Sreden kurs'!$D$32</f>
        <v>0</v>
      </c>
      <c r="K126" s="11">
        <f>'Cena na poramnuvanje'!K126*'Sreden kurs'!$D$32</f>
        <v>0</v>
      </c>
      <c r="L126" s="11">
        <f>'Cena na poramnuvanje'!L126*'Sreden kurs'!$D$32</f>
        <v>0</v>
      </c>
      <c r="M126" s="11">
        <f>'Cena na poramnuvanje'!M126*'Sreden kurs'!$D$32</f>
        <v>0</v>
      </c>
      <c r="N126" s="11">
        <f>'Cena na poramnuvanje'!N126*'Sreden kurs'!$D$32</f>
        <v>0</v>
      </c>
      <c r="O126" s="11">
        <f>'Cena na poramnuvanje'!O126*'Sreden kurs'!$D$32</f>
        <v>0</v>
      </c>
      <c r="P126" s="11">
        <f>'Cena na poramnuvanje'!P126*'Sreden kurs'!$D$32</f>
        <v>0</v>
      </c>
      <c r="Q126" s="11">
        <f>'Cena na poramnuvanje'!Q126*'Sreden kurs'!$D$32</f>
        <v>0</v>
      </c>
      <c r="R126" s="11">
        <f>'Cena na poramnuvanje'!R126*'Sreden kurs'!$D$32</f>
        <v>0</v>
      </c>
      <c r="S126" s="11">
        <f>'Cena na poramnuvanje'!S126*'Sreden kurs'!$D$32</f>
        <v>0</v>
      </c>
      <c r="T126" s="11">
        <f>'Cena na poramnuvanje'!T126*'Sreden kurs'!$D$32</f>
        <v>0</v>
      </c>
      <c r="U126" s="11">
        <f>'Cena na poramnuvanje'!U126*'Sreden kurs'!$D$32</f>
        <v>0</v>
      </c>
      <c r="V126" s="11">
        <f>'Cena na poramnuvanje'!V126*'Sreden kurs'!$D$32</f>
        <v>0</v>
      </c>
      <c r="W126" s="11">
        <f>'Cena na poramnuvanje'!W126*'Sreden kurs'!$D$32</f>
        <v>0</v>
      </c>
      <c r="X126" s="11">
        <f>'Cena na poramnuvanje'!X126*'Sreden kurs'!$D$32</f>
        <v>0</v>
      </c>
      <c r="Y126" s="11">
        <f>'Cena na poramnuvanje'!Y126*'Sreden kurs'!$D$32</f>
        <v>0</v>
      </c>
      <c r="Z126" s="11">
        <f>'Cena na poramnuvanje'!Z126*'Sreden kurs'!$D$32</f>
        <v>0</v>
      </c>
      <c r="AA126" s="9">
        <f>'Cena na poramnuvanje'!AA126*'Sreden kurs'!$D$32</f>
        <v>0</v>
      </c>
    </row>
    <row r="127" spans="2:27" ht="15.75" thickBot="1" x14ac:dyDescent="0.3">
      <c r="B127" s="72"/>
      <c r="C127" s="19" t="s">
        <v>29</v>
      </c>
      <c r="D127" s="20">
        <f>'Cena na poramnuvanje'!D127*'Sreden kurs'!$D$32</f>
        <v>0</v>
      </c>
      <c r="E127" s="20">
        <f>'Cena na poramnuvanje'!E127*'Sreden kurs'!$D$32</f>
        <v>0</v>
      </c>
      <c r="F127" s="20">
        <f>'Cena na poramnuvanje'!F127*'Sreden kurs'!$D$32</f>
        <v>0</v>
      </c>
      <c r="G127" s="20">
        <f>'Cena na poramnuvanje'!G127*'Sreden kurs'!$D$32</f>
        <v>0</v>
      </c>
      <c r="H127" s="20">
        <f>'Cena na poramnuvanje'!H127*'Sreden kurs'!$D$32</f>
        <v>0</v>
      </c>
      <c r="I127" s="20">
        <f>'Cena na poramnuvanje'!I127*'Sreden kurs'!$D$32</f>
        <v>0</v>
      </c>
      <c r="J127" s="20">
        <f>'Cena na poramnuvanje'!J127*'Sreden kurs'!$D$32</f>
        <v>0</v>
      </c>
      <c r="K127" s="20">
        <f>'Cena na poramnuvanje'!K127*'Sreden kurs'!$D$32</f>
        <v>0</v>
      </c>
      <c r="L127" s="20">
        <f>'Cena na poramnuvanje'!L127*'Sreden kurs'!$D$32</f>
        <v>0</v>
      </c>
      <c r="M127" s="20">
        <f>'Cena na poramnuvanje'!M127*'Sreden kurs'!$D$32</f>
        <v>0</v>
      </c>
      <c r="N127" s="20">
        <f>'Cena na poramnuvanje'!N127*'Sreden kurs'!$D$32</f>
        <v>0</v>
      </c>
      <c r="O127" s="20">
        <f>'Cena na poramnuvanje'!O127*'Sreden kurs'!$D$32</f>
        <v>0</v>
      </c>
      <c r="P127" s="20">
        <f>'Cena na poramnuvanje'!P127*'Sreden kurs'!$D$32</f>
        <v>0</v>
      </c>
      <c r="Q127" s="20">
        <f>'Cena na poramnuvanje'!Q127*'Sreden kurs'!$D$32</f>
        <v>0</v>
      </c>
      <c r="R127" s="20">
        <f>'Cena na poramnuvanje'!R127*'Sreden kurs'!$D$32</f>
        <v>0</v>
      </c>
      <c r="S127" s="20">
        <f>'Cena na poramnuvanje'!S127*'Sreden kurs'!$D$32</f>
        <v>0</v>
      </c>
      <c r="T127" s="20">
        <f>'Cena na poramnuvanje'!T127*'Sreden kurs'!$D$32</f>
        <v>0</v>
      </c>
      <c r="U127" s="20">
        <f>'Cena na poramnuvanje'!U127*'Sreden kurs'!$D$32</f>
        <v>0</v>
      </c>
      <c r="V127" s="20">
        <f>'Cena na poramnuvanje'!V127*'Sreden kurs'!$D$32</f>
        <v>0</v>
      </c>
      <c r="W127" s="20">
        <f>'Cena na poramnuvanje'!W127*'Sreden kurs'!$D$32</f>
        <v>0</v>
      </c>
      <c r="X127" s="20">
        <f>'Cena na poramnuvanje'!X127*'Sreden kurs'!$D$32</f>
        <v>0</v>
      </c>
      <c r="Y127" s="20">
        <f>'Cena na poramnuvanje'!Y127*'Sreden kurs'!$D$32</f>
        <v>0</v>
      </c>
      <c r="Z127" s="20">
        <f>'Cena na poramnuvanje'!Z127*'Sreden kurs'!$D$32</f>
        <v>0</v>
      </c>
      <c r="AA127" s="21">
        <f>'Cena na poramnuvanje'!AA127*'Sreden kurs'!$D$32</f>
        <v>0</v>
      </c>
    </row>
    <row r="128" spans="2:27" ht="15.75" thickTop="1" x14ac:dyDescent="0.25"/>
  </sheetData>
  <mergeCells count="34">
    <mergeCell ref="B36:B39"/>
    <mergeCell ref="B2:B3"/>
    <mergeCell ref="C2:C3"/>
    <mergeCell ref="D2:AA2"/>
    <mergeCell ref="B4:B7"/>
    <mergeCell ref="B8:B11"/>
    <mergeCell ref="B12:B15"/>
    <mergeCell ref="B16:B19"/>
    <mergeCell ref="B20:B23"/>
    <mergeCell ref="B24:B27"/>
    <mergeCell ref="B28:B31"/>
    <mergeCell ref="B32:B35"/>
    <mergeCell ref="B84:B87"/>
    <mergeCell ref="B40:B43"/>
    <mergeCell ref="B44:B47"/>
    <mergeCell ref="B48:B51"/>
    <mergeCell ref="B52:B55"/>
    <mergeCell ref="B56:B59"/>
    <mergeCell ref="B60:B63"/>
    <mergeCell ref="B64:B67"/>
    <mergeCell ref="B68:B71"/>
    <mergeCell ref="B72:B75"/>
    <mergeCell ref="B76:B79"/>
    <mergeCell ref="B80:B83"/>
    <mergeCell ref="B112:B115"/>
    <mergeCell ref="B116:B119"/>
    <mergeCell ref="B120:B123"/>
    <mergeCell ref="B124:B127"/>
    <mergeCell ref="B88:B91"/>
    <mergeCell ref="B92:B95"/>
    <mergeCell ref="B96:B99"/>
    <mergeCell ref="B100:B103"/>
    <mergeCell ref="B104:B107"/>
    <mergeCell ref="B108:B111"/>
  </mergeCells>
  <pageMargins left="0.70866141732283472" right="0.70866141732283472" top="0.74803149606299213" bottom="0.74803149606299213" header="0.31496062992125984" footer="0.31496062992125984"/>
  <pageSetup paperSize="9" scale="23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AB104"/>
  <sheetViews>
    <sheetView topLeftCell="A49" zoomScale="85" zoomScaleNormal="85" workbookViewId="0">
      <selection activeCell="B72" sqref="B72:D73"/>
    </sheetView>
  </sheetViews>
  <sheetFormatPr defaultRowHeight="15" x14ac:dyDescent="0.25"/>
  <cols>
    <col min="1" max="1" width="9.140625" style="1"/>
    <col min="2" max="2" width="19.85546875" style="2" bestFit="1" customWidth="1"/>
    <col min="3" max="3" width="8.42578125" style="2" customWidth="1"/>
    <col min="4" max="4" width="8.7109375" style="2" customWidth="1"/>
    <col min="5" max="29" width="8.7109375" style="1" customWidth="1"/>
    <col min="30" max="16384" width="9.140625" style="1"/>
  </cols>
  <sheetData>
    <row r="2" spans="2:28" ht="23.25" x14ac:dyDescent="0.35">
      <c r="B2" s="93" t="s">
        <v>37</v>
      </c>
      <c r="C2" s="104" t="s">
        <v>38</v>
      </c>
      <c r="D2" s="105"/>
      <c r="E2" s="88" t="s">
        <v>74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</row>
    <row r="3" spans="2:28" ht="15.75" customHeight="1" x14ac:dyDescent="0.25">
      <c r="B3" s="103"/>
      <c r="C3" s="120"/>
      <c r="D3" s="121"/>
      <c r="E3" s="33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5" t="s">
        <v>25</v>
      </c>
    </row>
    <row r="4" spans="2:28" x14ac:dyDescent="0.25">
      <c r="B4" s="36" t="s">
        <v>42</v>
      </c>
      <c r="C4" s="84">
        <f>SUM(E4:AB4)</f>
        <v>56.37</v>
      </c>
      <c r="D4" s="101"/>
      <c r="E4" s="37">
        <v>0</v>
      </c>
      <c r="F4" s="38">
        <v>10.89</v>
      </c>
      <c r="G4" s="38">
        <v>0.62999999999999901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10.93</v>
      </c>
      <c r="R4" s="38">
        <v>0</v>
      </c>
      <c r="S4" s="38">
        <v>0</v>
      </c>
      <c r="T4" s="38">
        <v>9.2800000000000011</v>
      </c>
      <c r="U4" s="38">
        <v>4.4499999999999993</v>
      </c>
      <c r="V4" s="38">
        <v>10.119999999999997</v>
      </c>
      <c r="W4" s="38">
        <v>0</v>
      </c>
      <c r="X4" s="38">
        <v>0</v>
      </c>
      <c r="Y4" s="38">
        <v>0</v>
      </c>
      <c r="Z4" s="38">
        <v>10.07</v>
      </c>
      <c r="AA4" s="38">
        <v>0</v>
      </c>
      <c r="AB4" s="39">
        <v>0</v>
      </c>
    </row>
    <row r="5" spans="2:28" x14ac:dyDescent="0.25">
      <c r="B5" s="40" t="s">
        <v>43</v>
      </c>
      <c r="C5" s="84">
        <f t="shared" ref="C5:C33" si="0">SUM(E5:AB5)</f>
        <v>174.86</v>
      </c>
      <c r="D5" s="85"/>
      <c r="E5" s="37">
        <v>9.1599999999999966</v>
      </c>
      <c r="F5" s="38">
        <v>11.060000000000002</v>
      </c>
      <c r="G5" s="38">
        <v>10.89</v>
      </c>
      <c r="H5" s="38">
        <v>0</v>
      </c>
      <c r="I5" s="38">
        <v>0</v>
      </c>
      <c r="J5" s="38">
        <v>4.8000000000000007</v>
      </c>
      <c r="K5" s="38">
        <v>10.43</v>
      </c>
      <c r="L5" s="38">
        <v>10.29</v>
      </c>
      <c r="M5" s="38">
        <v>10.630000000000003</v>
      </c>
      <c r="N5" s="38">
        <v>4.1700000000000017</v>
      </c>
      <c r="O5" s="38">
        <v>9.8500000000000014</v>
      </c>
      <c r="P5" s="38">
        <v>7.6099999999999994</v>
      </c>
      <c r="Q5" s="38">
        <v>3.1000000000000014</v>
      </c>
      <c r="R5" s="38">
        <v>0</v>
      </c>
      <c r="S5" s="38">
        <v>4.1499999999999986</v>
      </c>
      <c r="T5" s="38">
        <v>11.799999999999997</v>
      </c>
      <c r="U5" s="38">
        <v>0.32000000000000028</v>
      </c>
      <c r="V5" s="38">
        <v>11.18</v>
      </c>
      <c r="W5" s="38">
        <v>11.29</v>
      </c>
      <c r="X5" s="38">
        <v>10.969999999999999</v>
      </c>
      <c r="Y5" s="38">
        <v>11.469999999999999</v>
      </c>
      <c r="Z5" s="38">
        <v>6.3500000000000014</v>
      </c>
      <c r="AA5" s="38">
        <v>4.370000000000001</v>
      </c>
      <c r="AB5" s="39">
        <v>10.969999999999999</v>
      </c>
    </row>
    <row r="6" spans="2:28" x14ac:dyDescent="0.25">
      <c r="B6" s="40" t="s">
        <v>44</v>
      </c>
      <c r="C6" s="84">
        <f t="shared" si="0"/>
        <v>126.63</v>
      </c>
      <c r="D6" s="85"/>
      <c r="E6" s="37">
        <v>10.990000000000002</v>
      </c>
      <c r="F6" s="38">
        <v>11.159999999999997</v>
      </c>
      <c r="G6" s="38">
        <v>1.1999999999999993</v>
      </c>
      <c r="H6" s="38">
        <v>0</v>
      </c>
      <c r="I6" s="38">
        <v>0</v>
      </c>
      <c r="J6" s="38">
        <v>0</v>
      </c>
      <c r="K6" s="38">
        <v>0</v>
      </c>
      <c r="L6" s="38">
        <v>6.6400000000000006</v>
      </c>
      <c r="M6" s="38">
        <v>10.770000000000003</v>
      </c>
      <c r="N6" s="38">
        <v>0</v>
      </c>
      <c r="O6" s="38">
        <v>5.379999999999999</v>
      </c>
      <c r="P6" s="38">
        <v>8.9099999999999966</v>
      </c>
      <c r="Q6" s="38">
        <v>1.129999999999999</v>
      </c>
      <c r="R6" s="38">
        <v>10.700000000000003</v>
      </c>
      <c r="S6" s="38">
        <v>9.3100000000000023</v>
      </c>
      <c r="T6" s="38">
        <v>0</v>
      </c>
      <c r="U6" s="38">
        <v>4.3500000000000014</v>
      </c>
      <c r="V6" s="38">
        <v>10.619999999999997</v>
      </c>
      <c r="W6" s="38">
        <v>10.229999999999997</v>
      </c>
      <c r="X6" s="38">
        <v>5.2600000000000016</v>
      </c>
      <c r="Y6" s="38">
        <v>4.3000000000000007</v>
      </c>
      <c r="Z6" s="38">
        <v>3.16</v>
      </c>
      <c r="AA6" s="38">
        <v>10.240000000000002</v>
      </c>
      <c r="AB6" s="39">
        <v>2.2800000000000011</v>
      </c>
    </row>
    <row r="7" spans="2:28" x14ac:dyDescent="0.25">
      <c r="B7" s="40" t="s">
        <v>45</v>
      </c>
      <c r="C7" s="84">
        <f t="shared" si="0"/>
        <v>87.639999999999986</v>
      </c>
      <c r="D7" s="85"/>
      <c r="E7" s="37">
        <v>10.159999999999997</v>
      </c>
      <c r="F7" s="38">
        <v>6.3500000000000014</v>
      </c>
      <c r="G7" s="38">
        <v>0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3.0799999999999983</v>
      </c>
      <c r="P7" s="38">
        <v>10.409999999999997</v>
      </c>
      <c r="Q7" s="38">
        <v>10.560000000000002</v>
      </c>
      <c r="R7" s="38">
        <v>10.579999999999998</v>
      </c>
      <c r="S7" s="38">
        <v>0</v>
      </c>
      <c r="T7" s="38">
        <v>0</v>
      </c>
      <c r="U7" s="38">
        <v>9.25</v>
      </c>
      <c r="V7" s="38">
        <v>10.100000000000001</v>
      </c>
      <c r="W7" s="38">
        <v>7.3900000000000006</v>
      </c>
      <c r="X7" s="38">
        <v>9.759999999999998</v>
      </c>
      <c r="Y7" s="38">
        <v>0</v>
      </c>
      <c r="Z7" s="38">
        <v>0</v>
      </c>
      <c r="AA7" s="38">
        <v>0</v>
      </c>
      <c r="AB7" s="39">
        <v>0</v>
      </c>
    </row>
    <row r="8" spans="2:28" x14ac:dyDescent="0.25">
      <c r="B8" s="40" t="s">
        <v>46</v>
      </c>
      <c r="C8" s="84">
        <f t="shared" si="0"/>
        <v>47.22</v>
      </c>
      <c r="D8" s="85"/>
      <c r="E8" s="37">
        <v>9.7999999999999972</v>
      </c>
      <c r="F8" s="38">
        <v>1.0599999999999987</v>
      </c>
      <c r="G8" s="38">
        <v>0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2.7300000000000004</v>
      </c>
      <c r="R8" s="38">
        <v>0</v>
      </c>
      <c r="S8" s="38">
        <v>5.0300000000000011</v>
      </c>
      <c r="T8" s="38">
        <v>0</v>
      </c>
      <c r="U8" s="38">
        <v>0</v>
      </c>
      <c r="V8" s="38">
        <v>5.7899999999999991</v>
      </c>
      <c r="W8" s="38">
        <v>6.1599999999999966</v>
      </c>
      <c r="X8" s="38">
        <v>10.18</v>
      </c>
      <c r="Y8" s="38">
        <v>3.4600000000000009</v>
      </c>
      <c r="Z8" s="38">
        <v>3.0100000000000016</v>
      </c>
      <c r="AA8" s="38">
        <v>0</v>
      </c>
      <c r="AB8" s="39">
        <v>0</v>
      </c>
    </row>
    <row r="9" spans="2:28" x14ac:dyDescent="0.25">
      <c r="B9" s="40" t="s">
        <v>47</v>
      </c>
      <c r="C9" s="84">
        <f t="shared" si="0"/>
        <v>54.419999999999995</v>
      </c>
      <c r="D9" s="85"/>
      <c r="E9" s="37">
        <v>9.75</v>
      </c>
      <c r="F9" s="38">
        <v>8.759999999999998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8.9200000000000017</v>
      </c>
      <c r="Q9" s="38">
        <v>9.8500000000000014</v>
      </c>
      <c r="R9" s="38">
        <v>7.7999999999999972</v>
      </c>
      <c r="S9" s="38">
        <v>5.66</v>
      </c>
      <c r="T9" s="38">
        <v>3.6799999999999997</v>
      </c>
      <c r="U9" s="38">
        <v>0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9">
        <v>0</v>
      </c>
    </row>
    <row r="10" spans="2:28" x14ac:dyDescent="0.25">
      <c r="B10" s="40" t="s">
        <v>48</v>
      </c>
      <c r="C10" s="84">
        <f t="shared" si="0"/>
        <v>29.54</v>
      </c>
      <c r="D10" s="85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9.9699999999999989</v>
      </c>
      <c r="Q10" s="38">
        <v>9.89</v>
      </c>
      <c r="R10" s="38">
        <v>9.68</v>
      </c>
      <c r="S10" s="38">
        <v>0</v>
      </c>
      <c r="T10" s="38">
        <v>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9">
        <v>0</v>
      </c>
    </row>
    <row r="11" spans="2:28" x14ac:dyDescent="0.25">
      <c r="B11" s="40" t="s">
        <v>49</v>
      </c>
      <c r="C11" s="84">
        <f t="shared" si="0"/>
        <v>21.15</v>
      </c>
      <c r="D11" s="85"/>
      <c r="E11" s="37">
        <v>9.8299999999999983</v>
      </c>
      <c r="F11" s="38">
        <v>11.32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9">
        <v>0</v>
      </c>
    </row>
    <row r="12" spans="2:28" x14ac:dyDescent="0.25">
      <c r="B12" s="40" t="s">
        <v>50</v>
      </c>
      <c r="C12" s="84">
        <f t="shared" si="0"/>
        <v>81.72999999999999</v>
      </c>
      <c r="D12" s="85"/>
      <c r="E12" s="37">
        <v>3.3200000000000003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0.33999999999999986</v>
      </c>
      <c r="N12" s="38">
        <v>2.6999999999999993</v>
      </c>
      <c r="O12" s="38">
        <v>1.9899999999999984</v>
      </c>
      <c r="P12" s="38">
        <v>0</v>
      </c>
      <c r="Q12" s="38">
        <v>5.6900000000000013</v>
      </c>
      <c r="R12" s="38">
        <v>5.620000000000001</v>
      </c>
      <c r="S12" s="38">
        <v>0</v>
      </c>
      <c r="T12" s="38">
        <v>1.3500000000000014</v>
      </c>
      <c r="U12" s="38">
        <v>10.270000000000003</v>
      </c>
      <c r="V12" s="38">
        <v>10.299999999999997</v>
      </c>
      <c r="W12" s="38">
        <v>0</v>
      </c>
      <c r="X12" s="38">
        <v>10.89</v>
      </c>
      <c r="Y12" s="38">
        <v>11.07</v>
      </c>
      <c r="Z12" s="38">
        <v>10.57</v>
      </c>
      <c r="AA12" s="38">
        <v>7.6199999999999974</v>
      </c>
      <c r="AB12" s="39">
        <v>0</v>
      </c>
    </row>
    <row r="13" spans="2:28" x14ac:dyDescent="0.25">
      <c r="B13" s="40" t="s">
        <v>51</v>
      </c>
      <c r="C13" s="84">
        <f t="shared" si="0"/>
        <v>89.58</v>
      </c>
      <c r="D13" s="85"/>
      <c r="E13" s="37">
        <v>0</v>
      </c>
      <c r="F13" s="38">
        <v>0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9.2000000000000028</v>
      </c>
      <c r="O13" s="38">
        <v>10.049999999999997</v>
      </c>
      <c r="P13" s="38">
        <v>10.950000000000003</v>
      </c>
      <c r="Q13" s="38">
        <v>10.93</v>
      </c>
      <c r="R13" s="38">
        <v>10.909999999999997</v>
      </c>
      <c r="S13" s="38">
        <v>10.96</v>
      </c>
      <c r="T13" s="38">
        <v>10.11</v>
      </c>
      <c r="U13" s="38">
        <v>10.950000000000003</v>
      </c>
      <c r="V13" s="38">
        <v>5.52</v>
      </c>
      <c r="W13" s="38">
        <v>0</v>
      </c>
      <c r="X13" s="38">
        <v>0</v>
      </c>
      <c r="Y13" s="38">
        <v>0</v>
      </c>
      <c r="Z13" s="38">
        <v>0</v>
      </c>
      <c r="AA13" s="38">
        <v>0</v>
      </c>
      <c r="AB13" s="39">
        <v>0</v>
      </c>
    </row>
    <row r="14" spans="2:28" x14ac:dyDescent="0.25">
      <c r="B14" s="40" t="s">
        <v>52</v>
      </c>
      <c r="C14" s="84">
        <f t="shared" si="0"/>
        <v>46.000000000000007</v>
      </c>
      <c r="D14" s="85"/>
      <c r="E14" s="37">
        <v>0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8.9399999999999977</v>
      </c>
      <c r="O14" s="38">
        <v>9.3800000000000026</v>
      </c>
      <c r="P14" s="38">
        <v>7.6300000000000026</v>
      </c>
      <c r="Q14" s="38">
        <v>1.2300000000000004</v>
      </c>
      <c r="R14" s="38">
        <v>0</v>
      </c>
      <c r="S14" s="38">
        <v>10.310000000000002</v>
      </c>
      <c r="T14" s="38">
        <v>1.7800000000000011</v>
      </c>
      <c r="U14" s="38">
        <v>0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2.0799999999999983</v>
      </c>
      <c r="AB14" s="39">
        <v>4.6499999999999986</v>
      </c>
    </row>
    <row r="15" spans="2:28" x14ac:dyDescent="0.25">
      <c r="B15" s="40" t="s">
        <v>53</v>
      </c>
      <c r="C15" s="84">
        <f t="shared" si="0"/>
        <v>73.149999999999991</v>
      </c>
      <c r="D15" s="85"/>
      <c r="E15" s="37">
        <v>10.299999999999997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9</v>
      </c>
      <c r="S15" s="38">
        <v>10.079999999999998</v>
      </c>
      <c r="T15" s="38">
        <v>3.5700000000000003</v>
      </c>
      <c r="U15" s="38">
        <v>3.5799999999999983</v>
      </c>
      <c r="V15" s="38">
        <v>10.909999999999997</v>
      </c>
      <c r="W15" s="38">
        <v>0</v>
      </c>
      <c r="X15" s="38">
        <v>10.840000000000003</v>
      </c>
      <c r="Y15" s="38">
        <v>10.96</v>
      </c>
      <c r="Z15" s="38">
        <v>3.91</v>
      </c>
      <c r="AA15" s="38">
        <v>0</v>
      </c>
      <c r="AB15" s="39">
        <v>0</v>
      </c>
    </row>
    <row r="16" spans="2:28" x14ac:dyDescent="0.25">
      <c r="B16" s="40" t="s">
        <v>54</v>
      </c>
      <c r="C16" s="84">
        <f t="shared" si="0"/>
        <v>76.969999999999985</v>
      </c>
      <c r="D16" s="85"/>
      <c r="E16" s="37">
        <v>7.4200000000000017</v>
      </c>
      <c r="F16" s="38">
        <v>5.879999999999999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0.51999999999999957</v>
      </c>
      <c r="T16" s="38">
        <v>10.799999999999997</v>
      </c>
      <c r="U16" s="38">
        <v>0</v>
      </c>
      <c r="V16" s="38">
        <v>9.4799999999999969</v>
      </c>
      <c r="W16" s="38">
        <v>11.469999999999999</v>
      </c>
      <c r="X16" s="38">
        <v>11.149999999999999</v>
      </c>
      <c r="Y16" s="38">
        <v>5.7199999999999989</v>
      </c>
      <c r="Z16" s="38">
        <v>0</v>
      </c>
      <c r="AA16" s="38">
        <v>5.5799999999999983</v>
      </c>
      <c r="AB16" s="39">
        <v>8.9500000000000028</v>
      </c>
    </row>
    <row r="17" spans="2:28" x14ac:dyDescent="0.25">
      <c r="B17" s="40" t="s">
        <v>55</v>
      </c>
      <c r="C17" s="84">
        <f t="shared" si="0"/>
        <v>70.22</v>
      </c>
      <c r="D17" s="85"/>
      <c r="E17" s="37">
        <v>7.0799999999999983</v>
      </c>
      <c r="F17" s="38">
        <v>4.66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10.399999999999999</v>
      </c>
      <c r="P17" s="38">
        <v>8.3400000000000034</v>
      </c>
      <c r="Q17" s="38">
        <v>0.80000000000000071</v>
      </c>
      <c r="R17" s="38">
        <v>10.240000000000002</v>
      </c>
      <c r="S17" s="38">
        <v>10.79</v>
      </c>
      <c r="T17" s="38">
        <v>0</v>
      </c>
      <c r="U17" s="38">
        <v>0</v>
      </c>
      <c r="V17" s="38">
        <v>0</v>
      </c>
      <c r="W17" s="38">
        <v>0</v>
      </c>
      <c r="X17" s="38">
        <v>0</v>
      </c>
      <c r="Y17" s="38">
        <v>4.5100000000000016</v>
      </c>
      <c r="Z17" s="38">
        <v>3.8999999999999986</v>
      </c>
      <c r="AA17" s="38">
        <v>0</v>
      </c>
      <c r="AB17" s="39">
        <v>9.5</v>
      </c>
    </row>
    <row r="18" spans="2:28" x14ac:dyDescent="0.25">
      <c r="B18" s="40" t="s">
        <v>56</v>
      </c>
      <c r="C18" s="84">
        <f t="shared" si="0"/>
        <v>152.58999999999997</v>
      </c>
      <c r="D18" s="85"/>
      <c r="E18" s="37">
        <v>10.409999999999997</v>
      </c>
      <c r="F18" s="38">
        <v>5.870000000000001</v>
      </c>
      <c r="G18" s="38">
        <v>0</v>
      </c>
      <c r="H18" s="38">
        <v>0</v>
      </c>
      <c r="I18" s="38">
        <v>0</v>
      </c>
      <c r="J18" s="38">
        <v>0</v>
      </c>
      <c r="K18" s="38">
        <v>7.8999999999999986</v>
      </c>
      <c r="L18" s="38">
        <v>8.14</v>
      </c>
      <c r="M18" s="38">
        <v>7.82</v>
      </c>
      <c r="N18" s="38">
        <v>0</v>
      </c>
      <c r="O18" s="38">
        <v>0</v>
      </c>
      <c r="P18" s="38">
        <v>7.1599999999999966</v>
      </c>
      <c r="Q18" s="38">
        <v>4.5100000000000016</v>
      </c>
      <c r="R18" s="38">
        <v>10.450000000000003</v>
      </c>
      <c r="S18" s="38">
        <v>7.509999999999998</v>
      </c>
      <c r="T18" s="38">
        <v>10.96</v>
      </c>
      <c r="U18" s="38">
        <v>10.630000000000003</v>
      </c>
      <c r="V18" s="38">
        <v>10.549999999999997</v>
      </c>
      <c r="W18" s="38">
        <v>1.1900000000000013</v>
      </c>
      <c r="X18" s="38">
        <v>9.9200000000000017</v>
      </c>
      <c r="Y18" s="38">
        <v>10</v>
      </c>
      <c r="Z18" s="38">
        <v>10.829999999999998</v>
      </c>
      <c r="AA18" s="38">
        <v>7.82</v>
      </c>
      <c r="AB18" s="39">
        <v>10.920000000000002</v>
      </c>
    </row>
    <row r="19" spans="2:28" x14ac:dyDescent="0.25">
      <c r="B19" s="40" t="s">
        <v>57</v>
      </c>
      <c r="C19" s="84">
        <f t="shared" si="0"/>
        <v>159.02999999999997</v>
      </c>
      <c r="D19" s="85"/>
      <c r="E19" s="37">
        <v>11.060000000000002</v>
      </c>
      <c r="F19" s="38">
        <v>10.899999999999999</v>
      </c>
      <c r="G19" s="38">
        <v>4.8900000000000006</v>
      </c>
      <c r="H19" s="38">
        <v>10.729999999999997</v>
      </c>
      <c r="I19" s="38">
        <v>3.2399999999999984</v>
      </c>
      <c r="J19" s="38">
        <v>0</v>
      </c>
      <c r="K19" s="38">
        <v>0</v>
      </c>
      <c r="L19" s="38">
        <v>0</v>
      </c>
      <c r="M19" s="38">
        <v>0</v>
      </c>
      <c r="N19" s="38">
        <v>10.149999999999999</v>
      </c>
      <c r="O19" s="38">
        <v>6.2100000000000009</v>
      </c>
      <c r="P19" s="38">
        <v>10.520000000000003</v>
      </c>
      <c r="Q19" s="38">
        <v>5.75</v>
      </c>
      <c r="R19" s="38">
        <v>0</v>
      </c>
      <c r="S19" s="38">
        <v>3.3900000000000006</v>
      </c>
      <c r="T19" s="38">
        <v>11.020000000000003</v>
      </c>
      <c r="U19" s="38">
        <v>0</v>
      </c>
      <c r="V19" s="38">
        <v>11.21</v>
      </c>
      <c r="W19" s="38">
        <v>11.219999999999999</v>
      </c>
      <c r="X19" s="38">
        <v>11.280000000000001</v>
      </c>
      <c r="Y19" s="38">
        <v>11.329999999999998</v>
      </c>
      <c r="Z19" s="38">
        <v>11.350000000000001</v>
      </c>
      <c r="AA19" s="38">
        <v>8.9600000000000009</v>
      </c>
      <c r="AB19" s="39">
        <v>5.82</v>
      </c>
    </row>
    <row r="20" spans="2:28" x14ac:dyDescent="0.25">
      <c r="B20" s="40" t="s">
        <v>58</v>
      </c>
      <c r="C20" s="84">
        <f t="shared" si="0"/>
        <v>223.98000000000008</v>
      </c>
      <c r="D20" s="85"/>
      <c r="E20" s="37">
        <v>10.25</v>
      </c>
      <c r="F20" s="38">
        <v>10.450000000000003</v>
      </c>
      <c r="G20" s="38">
        <v>10.840000000000003</v>
      </c>
      <c r="H20" s="38">
        <v>12.96</v>
      </c>
      <c r="I20" s="38">
        <v>12.89</v>
      </c>
      <c r="J20" s="38">
        <v>12.649999999999999</v>
      </c>
      <c r="K20" s="38">
        <v>8.9399999999999977</v>
      </c>
      <c r="L20" s="38">
        <v>10.920000000000002</v>
      </c>
      <c r="M20" s="38">
        <v>8.1499999999999986</v>
      </c>
      <c r="N20" s="38">
        <v>0</v>
      </c>
      <c r="O20" s="38">
        <v>9.9500000000000028</v>
      </c>
      <c r="P20" s="38">
        <v>9.9399999999999977</v>
      </c>
      <c r="Q20" s="38">
        <v>9.0499999999999972</v>
      </c>
      <c r="R20" s="38">
        <v>2.6000000000000014</v>
      </c>
      <c r="S20" s="38">
        <v>7.6899999999999977</v>
      </c>
      <c r="T20" s="38">
        <v>10.020000000000003</v>
      </c>
      <c r="U20" s="38">
        <v>10.170000000000002</v>
      </c>
      <c r="V20" s="38">
        <v>9.9200000000000017</v>
      </c>
      <c r="W20" s="38">
        <v>10.280000000000001</v>
      </c>
      <c r="X20" s="38">
        <v>10.149999999999999</v>
      </c>
      <c r="Y20" s="38">
        <v>10.149999999999999</v>
      </c>
      <c r="Z20" s="38">
        <v>9.9500000000000028</v>
      </c>
      <c r="AA20" s="38">
        <v>9.82</v>
      </c>
      <c r="AB20" s="39">
        <v>6.240000000000002</v>
      </c>
    </row>
    <row r="21" spans="2:28" x14ac:dyDescent="0.25">
      <c r="B21" s="40" t="s">
        <v>59</v>
      </c>
      <c r="C21" s="84">
        <f t="shared" si="0"/>
        <v>140.32000000000005</v>
      </c>
      <c r="D21" s="85"/>
      <c r="E21" s="37">
        <v>9.4099999999999966</v>
      </c>
      <c r="F21" s="38">
        <v>10.009999999999998</v>
      </c>
      <c r="G21" s="38">
        <v>10.350000000000001</v>
      </c>
      <c r="H21" s="38">
        <v>10.240000000000002</v>
      </c>
      <c r="I21" s="38">
        <v>10.210000000000001</v>
      </c>
      <c r="J21" s="38">
        <v>10.200000000000003</v>
      </c>
      <c r="K21" s="38">
        <v>0</v>
      </c>
      <c r="L21" s="38">
        <v>0</v>
      </c>
      <c r="M21" s="38">
        <v>0</v>
      </c>
      <c r="N21" s="38">
        <v>0</v>
      </c>
      <c r="O21" s="38">
        <v>0</v>
      </c>
      <c r="P21" s="38">
        <v>8.3299999999999983</v>
      </c>
      <c r="Q21" s="38">
        <v>6.240000000000002</v>
      </c>
      <c r="R21" s="38">
        <v>0</v>
      </c>
      <c r="S21" s="38">
        <v>1.75</v>
      </c>
      <c r="T21" s="38">
        <v>0</v>
      </c>
      <c r="U21" s="38">
        <v>0</v>
      </c>
      <c r="V21" s="38">
        <v>9.9500000000000028</v>
      </c>
      <c r="W21" s="38">
        <v>6.7199999999999989</v>
      </c>
      <c r="X21" s="38">
        <v>9.3500000000000014</v>
      </c>
      <c r="Y21" s="38">
        <v>8.5300000000000011</v>
      </c>
      <c r="Z21" s="38">
        <v>9.5200000000000031</v>
      </c>
      <c r="AA21" s="38">
        <v>9.490000000000002</v>
      </c>
      <c r="AB21" s="39">
        <v>10.020000000000003</v>
      </c>
    </row>
    <row r="22" spans="2:28" x14ac:dyDescent="0.25">
      <c r="B22" s="40" t="s">
        <v>60</v>
      </c>
      <c r="C22" s="84">
        <f t="shared" si="0"/>
        <v>154.35999999999996</v>
      </c>
      <c r="D22" s="85"/>
      <c r="E22" s="37">
        <v>10.210000000000001</v>
      </c>
      <c r="F22" s="38">
        <v>10.039999999999999</v>
      </c>
      <c r="G22" s="38">
        <v>9.6599999999999966</v>
      </c>
      <c r="H22" s="38">
        <v>9.8299999999999983</v>
      </c>
      <c r="I22" s="38">
        <v>9.7299999999999969</v>
      </c>
      <c r="J22" s="38">
        <v>10.719999999999999</v>
      </c>
      <c r="K22" s="38">
        <v>0</v>
      </c>
      <c r="L22" s="38">
        <v>6.5600000000000023</v>
      </c>
      <c r="M22" s="38">
        <v>9.89</v>
      </c>
      <c r="N22" s="38">
        <v>9.1499999999999986</v>
      </c>
      <c r="O22" s="38">
        <v>8.509999999999998</v>
      </c>
      <c r="P22" s="38">
        <v>5.16</v>
      </c>
      <c r="Q22" s="38">
        <v>8.64</v>
      </c>
      <c r="R22" s="38">
        <v>6.8699999999999974</v>
      </c>
      <c r="S22" s="38">
        <v>0</v>
      </c>
      <c r="T22" s="38">
        <v>7.990000000000002</v>
      </c>
      <c r="U22" s="38">
        <v>0</v>
      </c>
      <c r="V22" s="38">
        <v>8.9500000000000028</v>
      </c>
      <c r="W22" s="38">
        <v>0</v>
      </c>
      <c r="X22" s="38">
        <v>0</v>
      </c>
      <c r="Y22" s="38">
        <v>0</v>
      </c>
      <c r="Z22" s="38">
        <v>6.3500000000000014</v>
      </c>
      <c r="AA22" s="38">
        <v>6.0399999999999991</v>
      </c>
      <c r="AB22" s="39">
        <v>10.060000000000002</v>
      </c>
    </row>
    <row r="23" spans="2:28" x14ac:dyDescent="0.25">
      <c r="B23" s="40" t="s">
        <v>61</v>
      </c>
      <c r="C23" s="84">
        <f t="shared" si="0"/>
        <v>222.87000000000006</v>
      </c>
      <c r="D23" s="85"/>
      <c r="E23" s="37">
        <v>10.049999999999997</v>
      </c>
      <c r="F23" s="38">
        <v>10.060000000000002</v>
      </c>
      <c r="G23" s="38">
        <v>9.82</v>
      </c>
      <c r="H23" s="38">
        <v>9.490000000000002</v>
      </c>
      <c r="I23" s="38">
        <v>10</v>
      </c>
      <c r="J23" s="38">
        <v>9.990000000000002</v>
      </c>
      <c r="K23" s="38">
        <v>11.689999999999998</v>
      </c>
      <c r="L23" s="38">
        <v>10.880000000000003</v>
      </c>
      <c r="M23" s="38">
        <v>11.89</v>
      </c>
      <c r="N23" s="38">
        <v>2.5199999999999996</v>
      </c>
      <c r="O23" s="38">
        <v>11.780000000000001</v>
      </c>
      <c r="P23" s="38">
        <v>11.950000000000003</v>
      </c>
      <c r="Q23" s="38">
        <v>11.060000000000002</v>
      </c>
      <c r="R23" s="38">
        <v>1.1099999999999994</v>
      </c>
      <c r="S23" s="38">
        <v>9.61</v>
      </c>
      <c r="T23" s="38">
        <v>12.060000000000002</v>
      </c>
      <c r="U23" s="38">
        <v>0</v>
      </c>
      <c r="V23" s="38">
        <v>11.990000000000002</v>
      </c>
      <c r="W23" s="38">
        <v>11.810000000000002</v>
      </c>
      <c r="X23" s="38">
        <v>0</v>
      </c>
      <c r="Y23" s="38">
        <v>11.719999999999999</v>
      </c>
      <c r="Z23" s="38">
        <v>9.5200000000000031</v>
      </c>
      <c r="AA23" s="38">
        <v>11.759999999999998</v>
      </c>
      <c r="AB23" s="39">
        <v>12.11</v>
      </c>
    </row>
    <row r="24" spans="2:28" x14ac:dyDescent="0.25">
      <c r="B24" s="40" t="s">
        <v>62</v>
      </c>
      <c r="C24" s="84">
        <f t="shared" si="0"/>
        <v>128.23000000000002</v>
      </c>
      <c r="D24" s="85"/>
      <c r="E24" s="37">
        <v>0</v>
      </c>
      <c r="F24" s="38">
        <v>11.270000000000003</v>
      </c>
      <c r="G24" s="38">
        <v>12.020000000000003</v>
      </c>
      <c r="H24" s="38">
        <v>11.950000000000003</v>
      </c>
      <c r="I24" s="38">
        <v>11.619999999999997</v>
      </c>
      <c r="J24" s="38">
        <v>7.5399999999999991</v>
      </c>
      <c r="K24" s="38">
        <v>6.9500000000000028</v>
      </c>
      <c r="L24" s="38">
        <v>6.3999999999999986</v>
      </c>
      <c r="M24" s="38">
        <v>10.520000000000003</v>
      </c>
      <c r="N24" s="38">
        <v>0</v>
      </c>
      <c r="O24" s="38">
        <v>0</v>
      </c>
      <c r="P24" s="38">
        <v>0</v>
      </c>
      <c r="Q24" s="38">
        <v>0</v>
      </c>
      <c r="R24" s="38">
        <v>1.3000000000000007</v>
      </c>
      <c r="S24" s="38">
        <v>8.259999999999998</v>
      </c>
      <c r="T24" s="38">
        <v>10.68</v>
      </c>
      <c r="U24" s="38">
        <v>0</v>
      </c>
      <c r="V24" s="38">
        <v>0</v>
      </c>
      <c r="W24" s="38">
        <v>4.8099999999999987</v>
      </c>
      <c r="X24" s="38">
        <v>0</v>
      </c>
      <c r="Y24" s="38">
        <v>7.43</v>
      </c>
      <c r="Z24" s="38">
        <v>8.9200000000000017</v>
      </c>
      <c r="AA24" s="38">
        <v>5.2800000000000011</v>
      </c>
      <c r="AB24" s="39">
        <v>3.2800000000000011</v>
      </c>
    </row>
    <row r="25" spans="2:28" x14ac:dyDescent="0.25">
      <c r="B25" s="40" t="s">
        <v>63</v>
      </c>
      <c r="C25" s="84">
        <f t="shared" si="0"/>
        <v>97.059999999999974</v>
      </c>
      <c r="D25" s="85"/>
      <c r="E25" s="37">
        <v>0</v>
      </c>
      <c r="F25" s="38">
        <v>5.91</v>
      </c>
      <c r="G25" s="38">
        <v>0</v>
      </c>
      <c r="H25" s="38">
        <v>2.5799999999999983</v>
      </c>
      <c r="I25" s="38">
        <v>0.92999999999999972</v>
      </c>
      <c r="J25" s="38">
        <v>0</v>
      </c>
      <c r="K25" s="38">
        <v>9.5900000000000034</v>
      </c>
      <c r="L25" s="38">
        <v>0</v>
      </c>
      <c r="M25" s="38">
        <v>0</v>
      </c>
      <c r="N25" s="38">
        <v>13.21</v>
      </c>
      <c r="O25" s="38">
        <v>8.64</v>
      </c>
      <c r="P25" s="38">
        <v>8.7999999999999972</v>
      </c>
      <c r="Q25" s="38">
        <v>9.36</v>
      </c>
      <c r="R25" s="38">
        <v>0</v>
      </c>
      <c r="S25" s="38">
        <v>10.399999999999999</v>
      </c>
      <c r="T25" s="38">
        <v>2.5</v>
      </c>
      <c r="U25" s="38">
        <v>0</v>
      </c>
      <c r="V25" s="38">
        <v>0</v>
      </c>
      <c r="W25" s="38">
        <v>6.07</v>
      </c>
      <c r="X25" s="38">
        <v>0</v>
      </c>
      <c r="Y25" s="38">
        <v>2.4600000000000009</v>
      </c>
      <c r="Z25" s="38">
        <v>1.9899999999999984</v>
      </c>
      <c r="AA25" s="38">
        <v>3.4400000000000013</v>
      </c>
      <c r="AB25" s="39">
        <v>11.18</v>
      </c>
    </row>
    <row r="26" spans="2:28" x14ac:dyDescent="0.25">
      <c r="B26" s="40" t="s">
        <v>64</v>
      </c>
      <c r="C26" s="84">
        <f t="shared" si="0"/>
        <v>59.58</v>
      </c>
      <c r="D26" s="85"/>
      <c r="E26" s="37">
        <v>12</v>
      </c>
      <c r="F26" s="38">
        <v>0</v>
      </c>
      <c r="G26" s="38">
        <v>9.2299999999999969</v>
      </c>
      <c r="H26" s="38">
        <v>2.1000000000000014</v>
      </c>
      <c r="I26" s="38">
        <v>11.920000000000002</v>
      </c>
      <c r="J26" s="38">
        <v>12.36</v>
      </c>
      <c r="K26" s="38">
        <v>4.6099999999999994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7.3599999999999994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9">
        <v>0</v>
      </c>
    </row>
    <row r="27" spans="2:28" x14ac:dyDescent="0.25">
      <c r="B27" s="40" t="s">
        <v>65</v>
      </c>
      <c r="C27" s="84">
        <f t="shared" si="0"/>
        <v>59.540000000000006</v>
      </c>
      <c r="D27" s="85"/>
      <c r="E27" s="37">
        <v>3.1400000000000006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9.2100000000000009</v>
      </c>
      <c r="P27" s="38">
        <v>11.840000000000003</v>
      </c>
      <c r="Q27" s="38">
        <v>11.630000000000003</v>
      </c>
      <c r="R27" s="38">
        <v>11.659999999999997</v>
      </c>
      <c r="S27" s="38">
        <v>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9">
        <v>12.060000000000002</v>
      </c>
    </row>
    <row r="28" spans="2:28" x14ac:dyDescent="0.25">
      <c r="B28" s="40" t="s">
        <v>66</v>
      </c>
      <c r="C28" s="84">
        <f t="shared" si="0"/>
        <v>34.550000000000004</v>
      </c>
      <c r="D28" s="85"/>
      <c r="E28" s="37">
        <v>12.630000000000003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8.3100000000000023</v>
      </c>
      <c r="L28" s="38">
        <v>5.7899999999999991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9">
        <v>7.82</v>
      </c>
    </row>
    <row r="29" spans="2:28" x14ac:dyDescent="0.25">
      <c r="B29" s="40" t="s">
        <v>67</v>
      </c>
      <c r="C29" s="84">
        <f t="shared" si="0"/>
        <v>81.539999999999992</v>
      </c>
      <c r="D29" s="85"/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3.1999999999999993</v>
      </c>
      <c r="M29" s="38">
        <v>6.4099999999999966</v>
      </c>
      <c r="N29" s="38">
        <v>10.979999999999997</v>
      </c>
      <c r="O29" s="38">
        <v>0</v>
      </c>
      <c r="P29" s="38">
        <v>7.1099999999999994</v>
      </c>
      <c r="Q29" s="38">
        <v>10.590000000000003</v>
      </c>
      <c r="R29" s="38">
        <v>3.6799999999999997</v>
      </c>
      <c r="S29" s="38">
        <v>8.36</v>
      </c>
      <c r="T29" s="38">
        <v>9.0300000000000011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10.340000000000003</v>
      </c>
      <c r="AA29" s="38">
        <v>5.68</v>
      </c>
      <c r="AB29" s="39">
        <v>6.1599999999999966</v>
      </c>
    </row>
    <row r="30" spans="2:28" x14ac:dyDescent="0.25">
      <c r="B30" s="40" t="s">
        <v>68</v>
      </c>
      <c r="C30" s="84">
        <f t="shared" si="0"/>
        <v>114.10999999999999</v>
      </c>
      <c r="D30" s="85"/>
      <c r="E30" s="37">
        <v>3.0199999999999996</v>
      </c>
      <c r="F30" s="38">
        <v>1.25</v>
      </c>
      <c r="G30" s="38">
        <v>10.340000000000003</v>
      </c>
      <c r="H30" s="38">
        <v>9.9099999999999966</v>
      </c>
      <c r="I30" s="38">
        <v>9.8299999999999983</v>
      </c>
      <c r="J30" s="38">
        <v>9.7899999999999991</v>
      </c>
      <c r="K30" s="38">
        <v>6.2199999999999989</v>
      </c>
      <c r="L30" s="38">
        <v>1.6000000000000014</v>
      </c>
      <c r="M30" s="38">
        <v>4.4499999999999993</v>
      </c>
      <c r="N30" s="38">
        <v>0</v>
      </c>
      <c r="O30" s="38">
        <v>0</v>
      </c>
      <c r="P30" s="38">
        <v>0</v>
      </c>
      <c r="Q30" s="38">
        <v>0</v>
      </c>
      <c r="R30" s="38">
        <v>0</v>
      </c>
      <c r="S30" s="38">
        <v>10.93</v>
      </c>
      <c r="T30" s="38">
        <v>0</v>
      </c>
      <c r="U30" s="38">
        <v>0</v>
      </c>
      <c r="V30" s="38">
        <v>11.75</v>
      </c>
      <c r="W30" s="38">
        <v>3</v>
      </c>
      <c r="X30" s="38">
        <v>0</v>
      </c>
      <c r="Y30" s="38">
        <v>0</v>
      </c>
      <c r="Z30" s="38">
        <v>11.909999999999997</v>
      </c>
      <c r="AA30" s="38">
        <v>7.5399999999999991</v>
      </c>
      <c r="AB30" s="39">
        <v>12.57</v>
      </c>
    </row>
    <row r="31" spans="2:28" x14ac:dyDescent="0.25">
      <c r="B31" s="40" t="s">
        <v>69</v>
      </c>
      <c r="C31" s="84">
        <f t="shared" si="0"/>
        <v>90</v>
      </c>
      <c r="D31" s="85"/>
      <c r="E31" s="37">
        <v>5.91</v>
      </c>
      <c r="F31" s="38">
        <v>1.7699999999999996</v>
      </c>
      <c r="G31" s="38">
        <v>0</v>
      </c>
      <c r="H31" s="38">
        <v>0.57000000000000028</v>
      </c>
      <c r="I31" s="38">
        <v>0</v>
      </c>
      <c r="J31" s="38">
        <v>5.77</v>
      </c>
      <c r="K31" s="38">
        <v>9.7800000000000011</v>
      </c>
      <c r="L31" s="38">
        <v>0.39000000000000057</v>
      </c>
      <c r="M31" s="38">
        <v>10.119999999999997</v>
      </c>
      <c r="N31" s="38">
        <v>0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9.3400000000000034</v>
      </c>
      <c r="U31" s="38">
        <v>0</v>
      </c>
      <c r="V31" s="38">
        <v>12.090000000000003</v>
      </c>
      <c r="W31" s="38">
        <v>0</v>
      </c>
      <c r="X31" s="38">
        <v>10.299999999999997</v>
      </c>
      <c r="Y31" s="38">
        <v>6.7299999999999969</v>
      </c>
      <c r="Z31" s="38">
        <v>7.07</v>
      </c>
      <c r="AA31" s="38">
        <v>3.6700000000000017</v>
      </c>
      <c r="AB31" s="39">
        <v>6.490000000000002</v>
      </c>
    </row>
    <row r="32" spans="2:28" x14ac:dyDescent="0.25">
      <c r="B32" s="40" t="s">
        <v>70</v>
      </c>
      <c r="C32" s="84">
        <f t="shared" si="0"/>
        <v>149.45000000000005</v>
      </c>
      <c r="D32" s="85"/>
      <c r="E32" s="37">
        <v>8.1000000000000014</v>
      </c>
      <c r="F32" s="38">
        <v>8.3100000000000023</v>
      </c>
      <c r="G32" s="38">
        <v>10.850000000000001</v>
      </c>
      <c r="H32" s="38">
        <v>10.700000000000003</v>
      </c>
      <c r="I32" s="38">
        <v>9.1199999999999974</v>
      </c>
      <c r="J32" s="38">
        <v>11.11</v>
      </c>
      <c r="K32" s="38">
        <v>5.7199999999999989</v>
      </c>
      <c r="L32" s="38">
        <v>0.39999999999999858</v>
      </c>
      <c r="M32" s="38">
        <v>11.299999999999997</v>
      </c>
      <c r="N32" s="38">
        <v>0</v>
      </c>
      <c r="O32" s="38">
        <v>0</v>
      </c>
      <c r="P32" s="38">
        <v>0</v>
      </c>
      <c r="Q32" s="38">
        <v>0</v>
      </c>
      <c r="R32" s="38">
        <v>12.100000000000001</v>
      </c>
      <c r="S32" s="38">
        <v>6.5</v>
      </c>
      <c r="T32" s="38">
        <v>12.93</v>
      </c>
      <c r="U32" s="38">
        <v>0</v>
      </c>
      <c r="V32" s="38">
        <v>11.270000000000003</v>
      </c>
      <c r="W32" s="38">
        <v>0</v>
      </c>
      <c r="X32" s="38">
        <v>0</v>
      </c>
      <c r="Y32" s="38">
        <v>12.219999999999999</v>
      </c>
      <c r="Z32" s="38">
        <v>5.1499999999999986</v>
      </c>
      <c r="AA32" s="38">
        <v>1.8099999999999987</v>
      </c>
      <c r="AB32" s="39">
        <v>11.86</v>
      </c>
    </row>
    <row r="33" spans="2:28" x14ac:dyDescent="0.25">
      <c r="B33" s="40" t="s">
        <v>71</v>
      </c>
      <c r="C33" s="84">
        <f t="shared" si="0"/>
        <v>82.380000000000024</v>
      </c>
      <c r="D33" s="85"/>
      <c r="E33" s="37">
        <v>4.57</v>
      </c>
      <c r="F33" s="38">
        <v>7.1300000000000026</v>
      </c>
      <c r="G33" s="38">
        <v>11.590000000000003</v>
      </c>
      <c r="H33" s="38">
        <v>6.32</v>
      </c>
      <c r="I33" s="38">
        <v>8.3500000000000014</v>
      </c>
      <c r="J33" s="38">
        <v>9.240000000000002</v>
      </c>
      <c r="K33" s="38">
        <v>11.07</v>
      </c>
      <c r="L33" s="38">
        <v>0</v>
      </c>
      <c r="M33" s="38">
        <v>0</v>
      </c>
      <c r="N33" s="38">
        <v>9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3.1799999999999997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9">
        <v>11.93</v>
      </c>
    </row>
    <row r="34" spans="2:28" x14ac:dyDescent="0.25">
      <c r="B34" s="41" t="s">
        <v>72</v>
      </c>
      <c r="C34" s="86">
        <f>SUM(E34:AB34)</f>
        <v>110.86</v>
      </c>
      <c r="D34" s="87"/>
      <c r="E34" s="42">
        <v>12</v>
      </c>
      <c r="F34" s="43">
        <v>9.2899999999999991</v>
      </c>
      <c r="G34" s="43">
        <v>11.560000000000002</v>
      </c>
      <c r="H34" s="43">
        <v>11.86</v>
      </c>
      <c r="I34" s="43">
        <v>11.89</v>
      </c>
      <c r="J34" s="43">
        <v>6.9799999999999969</v>
      </c>
      <c r="K34" s="43">
        <v>11.11</v>
      </c>
      <c r="L34" s="43">
        <v>0</v>
      </c>
      <c r="M34" s="43">
        <v>9.3800000000000026</v>
      </c>
      <c r="N34" s="43">
        <v>0</v>
      </c>
      <c r="O34" s="43">
        <v>3.6700000000000017</v>
      </c>
      <c r="P34" s="43">
        <v>11.719999999999999</v>
      </c>
      <c r="Q34" s="43">
        <v>3.4499999999999993</v>
      </c>
      <c r="R34" s="43">
        <v>0</v>
      </c>
      <c r="S34" s="43">
        <v>6.8900000000000006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0</v>
      </c>
      <c r="Z34" s="43">
        <v>0</v>
      </c>
      <c r="AA34" s="43">
        <v>0</v>
      </c>
      <c r="AB34" s="44">
        <v>1.0599999999999987</v>
      </c>
    </row>
    <row r="35" spans="2:28" x14ac:dyDescent="0.25">
      <c r="C35" s="119">
        <f>SUM(C4:D34)</f>
        <v>3095.9300000000007</v>
      </c>
    </row>
    <row r="37" spans="2:28" ht="23.25" x14ac:dyDescent="0.35">
      <c r="B37" s="93" t="s">
        <v>37</v>
      </c>
      <c r="C37" s="104" t="s">
        <v>38</v>
      </c>
      <c r="D37" s="105"/>
      <c r="E37" s="91" t="s">
        <v>75</v>
      </c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2"/>
    </row>
    <row r="38" spans="2:28" ht="15.75" customHeight="1" x14ac:dyDescent="0.25">
      <c r="B38" s="103"/>
      <c r="C38" s="120"/>
      <c r="D38" s="121"/>
      <c r="E38" s="33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4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5" t="s">
        <v>25</v>
      </c>
    </row>
    <row r="39" spans="2:28" x14ac:dyDescent="0.25">
      <c r="B39" s="36" t="str">
        <f>B4</f>
        <v>01.01.2021</v>
      </c>
      <c r="C39" s="84">
        <f>SUM(E39:AB39)</f>
        <v>-172.66000000000003</v>
      </c>
      <c r="D39" s="101"/>
      <c r="E39" s="37">
        <v>-6.5500000000000007</v>
      </c>
      <c r="F39" s="38">
        <v>0</v>
      </c>
      <c r="G39" s="38">
        <v>0</v>
      </c>
      <c r="H39" s="38">
        <v>-8.84</v>
      </c>
      <c r="I39" s="38">
        <v>-11.98</v>
      </c>
      <c r="J39" s="38">
        <v>-11.99</v>
      </c>
      <c r="K39" s="38">
        <v>-13.83</v>
      </c>
      <c r="L39" s="38">
        <v>-12.05</v>
      </c>
      <c r="M39" s="38">
        <v>-12.05</v>
      </c>
      <c r="N39" s="38">
        <v>-12.04</v>
      </c>
      <c r="O39" s="38">
        <v>-7.8599999999999994</v>
      </c>
      <c r="P39" s="38">
        <v>-10.039999999999999</v>
      </c>
      <c r="Q39" s="38">
        <v>0</v>
      </c>
      <c r="R39" s="38">
        <v>-11.7</v>
      </c>
      <c r="S39" s="38">
        <v>-3.25</v>
      </c>
      <c r="T39" s="38">
        <v>0</v>
      </c>
      <c r="U39" s="38">
        <v>0</v>
      </c>
      <c r="V39" s="38">
        <v>0</v>
      </c>
      <c r="W39" s="38">
        <v>-4.4800000000000004</v>
      </c>
      <c r="X39" s="38">
        <v>-10.41</v>
      </c>
      <c r="Y39" s="38">
        <v>-10.55</v>
      </c>
      <c r="Z39" s="38">
        <v>0</v>
      </c>
      <c r="AA39" s="38">
        <v>-12.24</v>
      </c>
      <c r="AB39" s="39">
        <v>-12.8</v>
      </c>
    </row>
    <row r="40" spans="2:28" x14ac:dyDescent="0.25">
      <c r="B40" s="40" t="str">
        <f t="shared" ref="B40:B69" si="1">B5</f>
        <v>02.01.2021</v>
      </c>
      <c r="C40" s="84">
        <f t="shared" ref="C40:C68" si="2">SUM(E40:AB40)</f>
        <v>-8.3900000000000041</v>
      </c>
      <c r="D40" s="85"/>
      <c r="E40" s="37">
        <v>0</v>
      </c>
      <c r="F40" s="38">
        <v>0</v>
      </c>
      <c r="G40" s="38">
        <v>0</v>
      </c>
      <c r="H40" s="38">
        <v>-2.8500000000000014</v>
      </c>
      <c r="I40" s="38">
        <v>-4.0100000000000016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-1.5300000000000011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9">
        <v>0</v>
      </c>
    </row>
    <row r="41" spans="2:28" x14ac:dyDescent="0.25">
      <c r="B41" s="40" t="str">
        <f t="shared" si="1"/>
        <v>03.01.2021</v>
      </c>
      <c r="C41" s="84">
        <f t="shared" si="2"/>
        <v>-49.5</v>
      </c>
      <c r="D41" s="85"/>
      <c r="E41" s="37">
        <v>0</v>
      </c>
      <c r="F41" s="38">
        <v>0</v>
      </c>
      <c r="G41" s="38">
        <v>0</v>
      </c>
      <c r="H41" s="38">
        <v>-10.53</v>
      </c>
      <c r="I41" s="38">
        <v>-10.51</v>
      </c>
      <c r="J41" s="38">
        <v>-11.16</v>
      </c>
      <c r="K41" s="38">
        <v>-6.59</v>
      </c>
      <c r="L41" s="38">
        <v>0</v>
      </c>
      <c r="M41" s="38">
        <v>0</v>
      </c>
      <c r="N41" s="38">
        <v>-8.4899999999999984</v>
      </c>
      <c r="O41" s="38">
        <v>0</v>
      </c>
      <c r="P41" s="38">
        <v>0</v>
      </c>
      <c r="Q41" s="38">
        <v>0</v>
      </c>
      <c r="R41" s="38">
        <v>0</v>
      </c>
      <c r="S41" s="38">
        <v>0</v>
      </c>
      <c r="T41" s="38">
        <v>-2.2199999999999989</v>
      </c>
      <c r="U41" s="38">
        <v>0</v>
      </c>
      <c r="V41" s="38">
        <v>0</v>
      </c>
      <c r="W41" s="38">
        <v>0</v>
      </c>
      <c r="X41" s="38">
        <v>0</v>
      </c>
      <c r="Y41" s="38">
        <v>0</v>
      </c>
      <c r="Z41" s="38">
        <v>0</v>
      </c>
      <c r="AA41" s="38">
        <v>0</v>
      </c>
      <c r="AB41" s="39">
        <v>0</v>
      </c>
    </row>
    <row r="42" spans="2:28" x14ac:dyDescent="0.25">
      <c r="B42" s="40" t="str">
        <f t="shared" si="1"/>
        <v>04.01.2021</v>
      </c>
      <c r="C42" s="84">
        <f t="shared" si="2"/>
        <v>-110.32</v>
      </c>
      <c r="D42" s="85"/>
      <c r="E42" s="37">
        <v>0</v>
      </c>
      <c r="F42" s="38">
        <v>0</v>
      </c>
      <c r="G42" s="38">
        <v>-8.7199999999999989</v>
      </c>
      <c r="H42" s="38">
        <v>-4.5100000000000016</v>
      </c>
      <c r="I42" s="38">
        <v>-7.370000000000001</v>
      </c>
      <c r="J42" s="38">
        <v>-11.14</v>
      </c>
      <c r="K42" s="38">
        <v>-11.23</v>
      </c>
      <c r="L42" s="38">
        <v>-11.24</v>
      </c>
      <c r="M42" s="38">
        <v>-11.29</v>
      </c>
      <c r="N42" s="38">
        <v>-11.24</v>
      </c>
      <c r="O42" s="38">
        <v>0</v>
      </c>
      <c r="P42" s="38">
        <v>0</v>
      </c>
      <c r="Q42" s="38">
        <v>0</v>
      </c>
      <c r="R42" s="38">
        <v>0</v>
      </c>
      <c r="S42" s="38">
        <v>-5.75</v>
      </c>
      <c r="T42" s="38">
        <v>-4.4800000000000004</v>
      </c>
      <c r="U42" s="38">
        <v>0</v>
      </c>
      <c r="V42" s="38">
        <v>0</v>
      </c>
      <c r="W42" s="38">
        <v>0</v>
      </c>
      <c r="X42" s="38">
        <v>0</v>
      </c>
      <c r="Y42" s="38">
        <v>-3.129999999999999</v>
      </c>
      <c r="Z42" s="38">
        <v>-6.1999999999999993</v>
      </c>
      <c r="AA42" s="38">
        <v>-9.3000000000000007</v>
      </c>
      <c r="AB42" s="39">
        <v>-4.7199999999999989</v>
      </c>
    </row>
    <row r="43" spans="2:28" x14ac:dyDescent="0.25">
      <c r="B43" s="40" t="str">
        <f t="shared" si="1"/>
        <v>05.01.2021</v>
      </c>
      <c r="C43" s="84">
        <f t="shared" si="2"/>
        <v>-127.80000000000001</v>
      </c>
      <c r="D43" s="85"/>
      <c r="E43" s="37">
        <v>0</v>
      </c>
      <c r="F43" s="38">
        <v>0</v>
      </c>
      <c r="G43" s="38">
        <v>-3.9299999999999997</v>
      </c>
      <c r="H43" s="38">
        <v>-10.17</v>
      </c>
      <c r="I43" s="38">
        <v>-11.59</v>
      </c>
      <c r="J43" s="38">
        <v>-10.89</v>
      </c>
      <c r="K43" s="38">
        <v>-11.61</v>
      </c>
      <c r="L43" s="38">
        <v>-11.61</v>
      </c>
      <c r="M43" s="38">
        <v>-11.62</v>
      </c>
      <c r="N43" s="38">
        <v>-11.54</v>
      </c>
      <c r="O43" s="38">
        <v>-8.3299999999999983</v>
      </c>
      <c r="P43" s="38">
        <v>-8.370000000000001</v>
      </c>
      <c r="Q43" s="38">
        <v>0</v>
      </c>
      <c r="R43" s="38">
        <v>-6.68</v>
      </c>
      <c r="S43" s="38">
        <v>0</v>
      </c>
      <c r="T43" s="38">
        <v>-6.3900000000000006</v>
      </c>
      <c r="U43" s="38">
        <v>-6.4200000000000017</v>
      </c>
      <c r="V43" s="38">
        <v>0</v>
      </c>
      <c r="W43" s="38">
        <v>0</v>
      </c>
      <c r="X43" s="38">
        <v>0</v>
      </c>
      <c r="Y43" s="38">
        <v>0</v>
      </c>
      <c r="Z43" s="38">
        <v>0</v>
      </c>
      <c r="AA43" s="38">
        <v>-3.8299999999999983</v>
      </c>
      <c r="AB43" s="39">
        <v>-4.82</v>
      </c>
    </row>
    <row r="44" spans="2:28" x14ac:dyDescent="0.25">
      <c r="B44" s="40" t="str">
        <f t="shared" si="1"/>
        <v>06.01.2021</v>
      </c>
      <c r="C44" s="84">
        <f t="shared" si="2"/>
        <v>-173.49999999999997</v>
      </c>
      <c r="D44" s="85"/>
      <c r="E44" s="37">
        <v>0</v>
      </c>
      <c r="F44" s="38">
        <v>0</v>
      </c>
      <c r="G44" s="38">
        <v>-10.99</v>
      </c>
      <c r="H44" s="38">
        <v>-11.37</v>
      </c>
      <c r="I44" s="38">
        <v>-11.27</v>
      </c>
      <c r="J44" s="38">
        <v>-11.28</v>
      </c>
      <c r="K44" s="38">
        <v>-11.28</v>
      </c>
      <c r="L44" s="38">
        <v>-11.28</v>
      </c>
      <c r="M44" s="38">
        <v>-11.28</v>
      </c>
      <c r="N44" s="38">
        <v>-11.28</v>
      </c>
      <c r="O44" s="38">
        <v>-11.14</v>
      </c>
      <c r="P44" s="38">
        <v>0</v>
      </c>
      <c r="Q44" s="38">
        <v>0</v>
      </c>
      <c r="R44" s="38">
        <v>0</v>
      </c>
      <c r="S44" s="38">
        <v>0</v>
      </c>
      <c r="T44" s="38">
        <v>0</v>
      </c>
      <c r="U44" s="38">
        <v>-2.1499999999999986</v>
      </c>
      <c r="V44" s="38">
        <v>-6.5500000000000007</v>
      </c>
      <c r="W44" s="38">
        <v>-7.0300000000000011</v>
      </c>
      <c r="X44" s="38">
        <v>-11.1</v>
      </c>
      <c r="Y44" s="38">
        <v>-11.22</v>
      </c>
      <c r="Z44" s="38">
        <v>-11.98</v>
      </c>
      <c r="AA44" s="38">
        <v>-11.39</v>
      </c>
      <c r="AB44" s="39">
        <v>-10.91</v>
      </c>
    </row>
    <row r="45" spans="2:28" x14ac:dyDescent="0.25">
      <c r="B45" s="40" t="str">
        <f t="shared" si="1"/>
        <v>07.01.2021</v>
      </c>
      <c r="C45" s="84">
        <f t="shared" si="2"/>
        <v>-182.85000000000002</v>
      </c>
      <c r="D45" s="85"/>
      <c r="E45" s="37">
        <v>-4.4800000000000004</v>
      </c>
      <c r="F45" s="38">
        <v>-9.16</v>
      </c>
      <c r="G45" s="38">
        <v>-11.35</v>
      </c>
      <c r="H45" s="38">
        <v>-11.35</v>
      </c>
      <c r="I45" s="38">
        <v>-11.36</v>
      </c>
      <c r="J45" s="38">
        <v>-11.35</v>
      </c>
      <c r="K45" s="38">
        <v>-11.35</v>
      </c>
      <c r="L45" s="38">
        <v>-11.36</v>
      </c>
      <c r="M45" s="38">
        <v>-11.37</v>
      </c>
      <c r="N45" s="38">
        <v>-11.36</v>
      </c>
      <c r="O45" s="38">
        <v>-8.370000000000001</v>
      </c>
      <c r="P45" s="38">
        <v>0</v>
      </c>
      <c r="Q45" s="38">
        <v>0</v>
      </c>
      <c r="R45" s="38">
        <v>0</v>
      </c>
      <c r="S45" s="38">
        <v>-1.3000000000000007</v>
      </c>
      <c r="T45" s="38">
        <v>-7.75</v>
      </c>
      <c r="U45" s="38">
        <v>-3.6000000000000014</v>
      </c>
      <c r="V45" s="38">
        <v>-10.43</v>
      </c>
      <c r="W45" s="38">
        <v>-11.51</v>
      </c>
      <c r="X45" s="38">
        <v>-9.9499999999999993</v>
      </c>
      <c r="Y45" s="38">
        <v>-4.7899999999999991</v>
      </c>
      <c r="Z45" s="38">
        <v>-2.9899999999999984</v>
      </c>
      <c r="AA45" s="38">
        <v>-10.96</v>
      </c>
      <c r="AB45" s="39">
        <v>-6.7100000000000009</v>
      </c>
    </row>
    <row r="46" spans="2:28" x14ac:dyDescent="0.25">
      <c r="B46" s="40" t="str">
        <f t="shared" si="1"/>
        <v>08.01.2021</v>
      </c>
      <c r="C46" s="84">
        <f t="shared" si="2"/>
        <v>-213.02999999999997</v>
      </c>
      <c r="D46" s="85"/>
      <c r="E46" s="37">
        <v>0</v>
      </c>
      <c r="F46" s="38">
        <v>0</v>
      </c>
      <c r="G46" s="38">
        <v>-0.89999999999999858</v>
      </c>
      <c r="H46" s="38">
        <v>-11.71</v>
      </c>
      <c r="I46" s="38">
        <v>-11.42</v>
      </c>
      <c r="J46" s="38">
        <v>-10.199999999999999</v>
      </c>
      <c r="K46" s="38">
        <v>-10.25</v>
      </c>
      <c r="L46" s="38">
        <v>-10.119999999999999</v>
      </c>
      <c r="M46" s="38">
        <v>-10.37</v>
      </c>
      <c r="N46" s="38">
        <v>-10.35</v>
      </c>
      <c r="O46" s="38">
        <v>-10.210000000000001</v>
      </c>
      <c r="P46" s="38">
        <v>-10.26</v>
      </c>
      <c r="Q46" s="38">
        <v>-9.7600000000000016</v>
      </c>
      <c r="R46" s="38">
        <v>-10.11</v>
      </c>
      <c r="S46" s="38">
        <v>-9.77</v>
      </c>
      <c r="T46" s="38">
        <v>-9.68</v>
      </c>
      <c r="U46" s="38">
        <v>-10.01</v>
      </c>
      <c r="V46" s="38">
        <v>-9.370000000000001</v>
      </c>
      <c r="W46" s="38">
        <v>-9.73</v>
      </c>
      <c r="X46" s="38">
        <v>-9.5100000000000016</v>
      </c>
      <c r="Y46" s="38">
        <v>-10.32</v>
      </c>
      <c r="Z46" s="38">
        <v>-10</v>
      </c>
      <c r="AA46" s="38">
        <v>-9.59</v>
      </c>
      <c r="AB46" s="39">
        <v>-9.39</v>
      </c>
    </row>
    <row r="47" spans="2:28" x14ac:dyDescent="0.25">
      <c r="B47" s="40" t="str">
        <f t="shared" si="1"/>
        <v>09.01.2021</v>
      </c>
      <c r="C47" s="84">
        <f t="shared" si="2"/>
        <v>-96.36</v>
      </c>
      <c r="D47" s="85"/>
      <c r="E47" s="37">
        <v>0</v>
      </c>
      <c r="F47" s="38">
        <v>-6.5500000000000007</v>
      </c>
      <c r="G47" s="38">
        <v>-10.79</v>
      </c>
      <c r="H47" s="38">
        <v>-10.59</v>
      </c>
      <c r="I47" s="38">
        <v>-10.25</v>
      </c>
      <c r="J47" s="38">
        <v>-10.68</v>
      </c>
      <c r="K47" s="38">
        <v>-10.06</v>
      </c>
      <c r="L47" s="38">
        <v>-10.47</v>
      </c>
      <c r="M47" s="38">
        <v>0</v>
      </c>
      <c r="N47" s="38">
        <v>0</v>
      </c>
      <c r="O47" s="38">
        <v>0</v>
      </c>
      <c r="P47" s="38">
        <v>-4.84</v>
      </c>
      <c r="Q47" s="38">
        <v>0</v>
      </c>
      <c r="R47" s="38">
        <v>0</v>
      </c>
      <c r="S47" s="38">
        <v>-5.4400000000000013</v>
      </c>
      <c r="T47" s="38">
        <v>0</v>
      </c>
      <c r="U47" s="38">
        <v>0</v>
      </c>
      <c r="V47" s="38">
        <v>0</v>
      </c>
      <c r="W47" s="38">
        <v>-9.379999999999999</v>
      </c>
      <c r="X47" s="38">
        <v>0</v>
      </c>
      <c r="Y47" s="38">
        <v>0</v>
      </c>
      <c r="Z47" s="38">
        <v>0</v>
      </c>
      <c r="AA47" s="38">
        <v>0</v>
      </c>
      <c r="AB47" s="39">
        <v>-7.3099999999999987</v>
      </c>
    </row>
    <row r="48" spans="2:28" x14ac:dyDescent="0.25">
      <c r="B48" s="40" t="str">
        <f t="shared" si="1"/>
        <v>10.01.2021</v>
      </c>
      <c r="C48" s="84">
        <f t="shared" si="2"/>
        <v>-122.20000000000002</v>
      </c>
      <c r="D48" s="85"/>
      <c r="E48" s="37">
        <v>-3.0399999999999991</v>
      </c>
      <c r="F48" s="38">
        <v>-7.8299999999999983</v>
      </c>
      <c r="G48" s="38">
        <v>-10.5</v>
      </c>
      <c r="H48" s="38">
        <v>-10.51</v>
      </c>
      <c r="I48" s="38">
        <v>-10.49</v>
      </c>
      <c r="J48" s="38">
        <v>-10.17</v>
      </c>
      <c r="K48" s="38">
        <v>-10.56</v>
      </c>
      <c r="L48" s="38">
        <v>-10.48</v>
      </c>
      <c r="M48" s="38">
        <v>-9.9200000000000017</v>
      </c>
      <c r="N48" s="38">
        <v>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-4.870000000000001</v>
      </c>
      <c r="X48" s="38">
        <v>-10.25</v>
      </c>
      <c r="Y48" s="38">
        <v>-8.9400000000000013</v>
      </c>
      <c r="Z48" s="38">
        <v>-6</v>
      </c>
      <c r="AA48" s="38">
        <v>-4.9600000000000009</v>
      </c>
      <c r="AB48" s="39">
        <v>-3.6799999999999997</v>
      </c>
    </row>
    <row r="49" spans="2:28" x14ac:dyDescent="0.25">
      <c r="B49" s="40" t="str">
        <f t="shared" si="1"/>
        <v>11.01.2021</v>
      </c>
      <c r="C49" s="84">
        <f t="shared" si="2"/>
        <v>-134.03</v>
      </c>
      <c r="D49" s="85"/>
      <c r="E49" s="37">
        <v>-0.21000000000000085</v>
      </c>
      <c r="F49" s="38">
        <v>-0.64999999999999858</v>
      </c>
      <c r="G49" s="38">
        <v>-10.23</v>
      </c>
      <c r="H49" s="38">
        <v>-10.08</v>
      </c>
      <c r="I49" s="38">
        <v>-10.199999999999999</v>
      </c>
      <c r="J49" s="38">
        <v>-10.06</v>
      </c>
      <c r="K49" s="38">
        <v>-10.29</v>
      </c>
      <c r="L49" s="38">
        <v>-10.32</v>
      </c>
      <c r="M49" s="38">
        <v>-10.199999999999999</v>
      </c>
      <c r="N49" s="38">
        <v>0</v>
      </c>
      <c r="O49" s="38">
        <v>0</v>
      </c>
      <c r="P49" s="38">
        <v>0</v>
      </c>
      <c r="Q49" s="38">
        <v>0</v>
      </c>
      <c r="R49" s="38">
        <v>-3.4899999999999984</v>
      </c>
      <c r="S49" s="38">
        <v>0</v>
      </c>
      <c r="T49" s="38">
        <v>0</v>
      </c>
      <c r="U49" s="38">
        <v>-10.07</v>
      </c>
      <c r="V49" s="38">
        <v>-9.11</v>
      </c>
      <c r="W49" s="38">
        <v>-9.6000000000000014</v>
      </c>
      <c r="X49" s="38">
        <v>-9.32</v>
      </c>
      <c r="Y49" s="38">
        <v>-10.01</v>
      </c>
      <c r="Z49" s="38">
        <v>-10.19</v>
      </c>
      <c r="AA49" s="38">
        <v>0</v>
      </c>
      <c r="AB49" s="39">
        <v>0</v>
      </c>
    </row>
    <row r="50" spans="2:28" x14ac:dyDescent="0.25">
      <c r="B50" s="40" t="str">
        <f t="shared" si="1"/>
        <v>12.01.2021</v>
      </c>
      <c r="C50" s="84">
        <f t="shared" si="2"/>
        <v>-111.34000000000003</v>
      </c>
      <c r="D50" s="85"/>
      <c r="E50" s="37">
        <v>0</v>
      </c>
      <c r="F50" s="38">
        <v>-2.6999999999999993</v>
      </c>
      <c r="G50" s="38">
        <v>-10.19</v>
      </c>
      <c r="H50" s="38">
        <v>-10.25</v>
      </c>
      <c r="I50" s="38">
        <v>-10.23</v>
      </c>
      <c r="J50" s="38">
        <v>-10.23</v>
      </c>
      <c r="K50" s="38">
        <v>-10.23</v>
      </c>
      <c r="L50" s="38">
        <v>-10.26</v>
      </c>
      <c r="M50" s="38">
        <v>-10.34</v>
      </c>
      <c r="N50" s="38">
        <v>-10.23</v>
      </c>
      <c r="O50" s="38">
        <v>-0.19999999999999929</v>
      </c>
      <c r="P50" s="38">
        <v>-5.52</v>
      </c>
      <c r="Q50" s="38">
        <v>-7.18</v>
      </c>
      <c r="R50" s="38">
        <v>0</v>
      </c>
      <c r="S50" s="38">
        <v>0</v>
      </c>
      <c r="T50" s="38">
        <v>0</v>
      </c>
      <c r="U50" s="38">
        <v>0</v>
      </c>
      <c r="V50" s="38">
        <v>0</v>
      </c>
      <c r="W50" s="38">
        <v>-7.2199999999999989</v>
      </c>
      <c r="X50" s="38">
        <v>0</v>
      </c>
      <c r="Y50" s="38">
        <v>0</v>
      </c>
      <c r="Z50" s="38">
        <v>0</v>
      </c>
      <c r="AA50" s="38">
        <v>-2.120000000000001</v>
      </c>
      <c r="AB50" s="39">
        <v>-4.4400000000000013</v>
      </c>
    </row>
    <row r="51" spans="2:28" x14ac:dyDescent="0.25">
      <c r="B51" s="40" t="str">
        <f t="shared" si="1"/>
        <v>13.01.2021</v>
      </c>
      <c r="C51" s="84">
        <f t="shared" si="2"/>
        <v>-48.12</v>
      </c>
      <c r="D51" s="85"/>
      <c r="E51" s="37">
        <v>0</v>
      </c>
      <c r="F51" s="38">
        <v>0</v>
      </c>
      <c r="G51" s="38">
        <v>0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0</v>
      </c>
      <c r="N51" s="38">
        <v>0</v>
      </c>
      <c r="O51" s="38">
        <v>0</v>
      </c>
      <c r="P51" s="38">
        <v>-10.86</v>
      </c>
      <c r="Q51" s="38">
        <v>-10.06</v>
      </c>
      <c r="R51" s="38">
        <v>-9.7399999999999984</v>
      </c>
      <c r="S51" s="38">
        <v>0</v>
      </c>
      <c r="T51" s="38">
        <v>0</v>
      </c>
      <c r="U51" s="38">
        <v>-8.129999999999999</v>
      </c>
      <c r="V51" s="38">
        <v>0</v>
      </c>
      <c r="W51" s="38">
        <v>0</v>
      </c>
      <c r="X51" s="38">
        <v>0</v>
      </c>
      <c r="Y51" s="38">
        <v>0</v>
      </c>
      <c r="Z51" s="38">
        <v>-9.3299999999999983</v>
      </c>
      <c r="AA51" s="38">
        <v>0</v>
      </c>
      <c r="AB51" s="39">
        <v>0</v>
      </c>
    </row>
    <row r="52" spans="2:28" x14ac:dyDescent="0.25">
      <c r="B52" s="40" t="str">
        <f t="shared" si="1"/>
        <v>14.01.2021</v>
      </c>
      <c r="C52" s="84">
        <f t="shared" si="2"/>
        <v>-63.009999999999991</v>
      </c>
      <c r="D52" s="85"/>
      <c r="E52" s="37">
        <v>0</v>
      </c>
      <c r="F52" s="38">
        <v>0</v>
      </c>
      <c r="G52" s="38">
        <v>0</v>
      </c>
      <c r="H52" s="38">
        <v>0</v>
      </c>
      <c r="I52" s="38">
        <v>0</v>
      </c>
      <c r="J52" s="38">
        <v>0</v>
      </c>
      <c r="K52" s="38">
        <v>-9.6499999999999986</v>
      </c>
      <c r="L52" s="38">
        <v>-9.0399999999999991</v>
      </c>
      <c r="M52" s="38">
        <v>-4.4800000000000004</v>
      </c>
      <c r="N52" s="38">
        <v>-9.4200000000000017</v>
      </c>
      <c r="O52" s="38">
        <v>0</v>
      </c>
      <c r="P52" s="38">
        <v>0</v>
      </c>
      <c r="Q52" s="38">
        <v>0</v>
      </c>
      <c r="R52" s="38">
        <v>0</v>
      </c>
      <c r="S52" s="38">
        <v>0</v>
      </c>
      <c r="T52" s="38">
        <v>-2.879999999999999</v>
      </c>
      <c r="U52" s="38">
        <v>-9.93</v>
      </c>
      <c r="V52" s="38">
        <v>-5.98</v>
      </c>
      <c r="W52" s="38">
        <v>-4.0799999999999983</v>
      </c>
      <c r="X52" s="38">
        <v>-5.2199999999999989</v>
      </c>
      <c r="Y52" s="38">
        <v>0</v>
      </c>
      <c r="Z52" s="38">
        <v>0</v>
      </c>
      <c r="AA52" s="38">
        <v>-2.3299999999999983</v>
      </c>
      <c r="AB52" s="39">
        <v>0</v>
      </c>
    </row>
    <row r="53" spans="2:28" x14ac:dyDescent="0.25">
      <c r="B53" s="40" t="str">
        <f t="shared" si="1"/>
        <v>15.01.2021</v>
      </c>
      <c r="C53" s="84">
        <f t="shared" si="2"/>
        <v>-12.639999999999997</v>
      </c>
      <c r="D53" s="85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-9.5799999999999983</v>
      </c>
      <c r="O53" s="38">
        <v>-3.0599999999999987</v>
      </c>
      <c r="P53" s="38">
        <v>0</v>
      </c>
      <c r="Q53" s="38">
        <v>0</v>
      </c>
      <c r="R53" s="38">
        <v>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9">
        <v>0</v>
      </c>
    </row>
    <row r="54" spans="2:28" x14ac:dyDescent="0.25">
      <c r="B54" s="40" t="str">
        <f t="shared" si="1"/>
        <v>16.01.2021</v>
      </c>
      <c r="C54" s="84">
        <f t="shared" si="2"/>
        <v>-24.21</v>
      </c>
      <c r="D54" s="85"/>
      <c r="E54" s="37">
        <v>0</v>
      </c>
      <c r="F54" s="38">
        <v>0</v>
      </c>
      <c r="G54" s="38">
        <v>0</v>
      </c>
      <c r="H54" s="38">
        <v>0</v>
      </c>
      <c r="I54" s="38">
        <v>0</v>
      </c>
      <c r="J54" s="38">
        <v>-0.10000000000000142</v>
      </c>
      <c r="K54" s="38">
        <v>-9.82</v>
      </c>
      <c r="L54" s="38">
        <v>-7.9499999999999993</v>
      </c>
      <c r="M54" s="38">
        <v>-1.8399999999999999</v>
      </c>
      <c r="N54" s="38">
        <v>0</v>
      </c>
      <c r="O54" s="38">
        <v>0</v>
      </c>
      <c r="P54" s="38">
        <v>0</v>
      </c>
      <c r="Q54" s="38">
        <v>0</v>
      </c>
      <c r="R54" s="38">
        <v>-1.1499999999999986</v>
      </c>
      <c r="S54" s="38">
        <v>0</v>
      </c>
      <c r="T54" s="38">
        <v>0</v>
      </c>
      <c r="U54" s="38">
        <v>-3.3500000000000014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9">
        <v>0</v>
      </c>
    </row>
    <row r="55" spans="2:28" x14ac:dyDescent="0.25">
      <c r="B55" s="40" t="str">
        <f t="shared" si="1"/>
        <v>17.01.2021</v>
      </c>
      <c r="C55" s="84">
        <f t="shared" si="2"/>
        <v>-5.1099999999999994</v>
      </c>
      <c r="D55" s="85"/>
      <c r="E55" s="37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-5.1099999999999994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9">
        <v>0</v>
      </c>
    </row>
    <row r="56" spans="2:28" x14ac:dyDescent="0.25">
      <c r="B56" s="40" t="str">
        <f t="shared" si="1"/>
        <v>18.01.2021</v>
      </c>
      <c r="C56" s="84">
        <f t="shared" si="2"/>
        <v>-30.459999999999997</v>
      </c>
      <c r="D56" s="85"/>
      <c r="E56" s="37">
        <v>0</v>
      </c>
      <c r="F56" s="38">
        <v>0</v>
      </c>
      <c r="G56" s="38">
        <v>0</v>
      </c>
      <c r="H56" s="38">
        <v>0</v>
      </c>
      <c r="I56" s="38">
        <v>0</v>
      </c>
      <c r="J56" s="38">
        <v>0</v>
      </c>
      <c r="K56" s="38">
        <v>-1.2699999999999996</v>
      </c>
      <c r="L56" s="38">
        <v>-5.1499999999999986</v>
      </c>
      <c r="M56" s="38">
        <v>-8.0300000000000011</v>
      </c>
      <c r="N56" s="38">
        <v>-7.7899999999999991</v>
      </c>
      <c r="O56" s="38">
        <v>-0.53999999999999915</v>
      </c>
      <c r="P56" s="38">
        <v>0</v>
      </c>
      <c r="Q56" s="38">
        <v>0</v>
      </c>
      <c r="R56" s="38">
        <v>-0.14999999999999858</v>
      </c>
      <c r="S56" s="38">
        <v>0</v>
      </c>
      <c r="T56" s="38">
        <v>-5.3900000000000006</v>
      </c>
      <c r="U56" s="38">
        <v>-2.1400000000000006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9">
        <v>0</v>
      </c>
    </row>
    <row r="57" spans="2:28" x14ac:dyDescent="0.25">
      <c r="B57" s="40" t="str">
        <f t="shared" si="1"/>
        <v>19.01.2021</v>
      </c>
      <c r="C57" s="84">
        <f t="shared" si="2"/>
        <v>-16.400000000000002</v>
      </c>
      <c r="D57" s="85"/>
      <c r="E57" s="37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-2.2699999999999996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-1.2800000000000011</v>
      </c>
      <c r="T57" s="38">
        <v>0</v>
      </c>
      <c r="U57" s="38">
        <v>-4.18</v>
      </c>
      <c r="V57" s="38">
        <v>0</v>
      </c>
      <c r="W57" s="38">
        <v>-5.4699999999999989</v>
      </c>
      <c r="X57" s="38">
        <v>-0.17000000000000171</v>
      </c>
      <c r="Y57" s="38">
        <v>-3.0300000000000011</v>
      </c>
      <c r="Z57" s="38">
        <v>0</v>
      </c>
      <c r="AA57" s="38">
        <v>0</v>
      </c>
      <c r="AB57" s="39">
        <v>0</v>
      </c>
    </row>
    <row r="58" spans="2:28" x14ac:dyDescent="0.25">
      <c r="B58" s="40" t="str">
        <f t="shared" si="1"/>
        <v>20.01.2021</v>
      </c>
      <c r="C58" s="84">
        <f t="shared" si="2"/>
        <v>-3.0600000000000023</v>
      </c>
      <c r="D58" s="85"/>
      <c r="E58" s="37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-2.2100000000000009</v>
      </c>
      <c r="V58" s="38">
        <v>0</v>
      </c>
      <c r="W58" s="38">
        <v>0</v>
      </c>
      <c r="X58" s="38">
        <v>-0.85000000000000142</v>
      </c>
      <c r="Y58" s="38">
        <v>0</v>
      </c>
      <c r="Z58" s="38">
        <v>0</v>
      </c>
      <c r="AA58" s="38">
        <v>0</v>
      </c>
      <c r="AB58" s="39">
        <v>0</v>
      </c>
    </row>
    <row r="59" spans="2:28" x14ac:dyDescent="0.25">
      <c r="B59" s="40" t="str">
        <f t="shared" si="1"/>
        <v>21.01.2021</v>
      </c>
      <c r="C59" s="84">
        <f t="shared" si="2"/>
        <v>-47.78</v>
      </c>
      <c r="D59" s="85"/>
      <c r="E59" s="37">
        <v>-3.7199999999999989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-3.0100000000000016</v>
      </c>
      <c r="O59" s="38">
        <v>-8.5100000000000016</v>
      </c>
      <c r="P59" s="38">
        <v>-10.95</v>
      </c>
      <c r="Q59" s="38">
        <v>-6.09</v>
      </c>
      <c r="R59" s="38">
        <v>0</v>
      </c>
      <c r="S59" s="38">
        <v>0</v>
      </c>
      <c r="T59" s="38">
        <v>0</v>
      </c>
      <c r="U59" s="38">
        <v>-5.7899999999999991</v>
      </c>
      <c r="V59" s="38">
        <v>-9.0100000000000016</v>
      </c>
      <c r="W59" s="38">
        <v>0</v>
      </c>
      <c r="X59" s="38">
        <v>-0.69999999999999929</v>
      </c>
      <c r="Y59" s="38">
        <v>0</v>
      </c>
      <c r="Z59" s="38">
        <v>0</v>
      </c>
      <c r="AA59" s="38">
        <v>0</v>
      </c>
      <c r="AB59" s="39">
        <v>0</v>
      </c>
    </row>
    <row r="60" spans="2:28" x14ac:dyDescent="0.25">
      <c r="B60" s="40" t="str">
        <f t="shared" si="1"/>
        <v>22.01.2021</v>
      </c>
      <c r="C60" s="84">
        <f t="shared" si="2"/>
        <v>-54.27</v>
      </c>
      <c r="D60" s="85"/>
      <c r="E60" s="37">
        <v>-7.6700000000000017</v>
      </c>
      <c r="F60" s="38">
        <v>0</v>
      </c>
      <c r="G60" s="38">
        <v>-2.91</v>
      </c>
      <c r="H60" s="38">
        <v>0</v>
      </c>
      <c r="I60" s="38">
        <v>0</v>
      </c>
      <c r="J60" s="38">
        <v>-9.0399999999999991</v>
      </c>
      <c r="K60" s="38">
        <v>0</v>
      </c>
      <c r="L60" s="38">
        <v>-4.2199999999999989</v>
      </c>
      <c r="M60" s="38">
        <v>-4.1499999999999986</v>
      </c>
      <c r="N60" s="38">
        <v>0</v>
      </c>
      <c r="O60" s="38">
        <v>0</v>
      </c>
      <c r="P60" s="38">
        <v>0</v>
      </c>
      <c r="Q60" s="38">
        <v>0</v>
      </c>
      <c r="R60" s="38">
        <v>-1.0199999999999996</v>
      </c>
      <c r="S60" s="38">
        <v>0</v>
      </c>
      <c r="T60" s="38">
        <v>0</v>
      </c>
      <c r="U60" s="38">
        <v>-10.28</v>
      </c>
      <c r="V60" s="38">
        <v>-9.5500000000000007</v>
      </c>
      <c r="W60" s="38">
        <v>0</v>
      </c>
      <c r="X60" s="38">
        <v>-5.43</v>
      </c>
      <c r="Y60" s="38">
        <v>0</v>
      </c>
      <c r="Z60" s="38">
        <v>0</v>
      </c>
      <c r="AA60" s="38">
        <v>0</v>
      </c>
      <c r="AB60" s="39">
        <v>0</v>
      </c>
    </row>
    <row r="61" spans="2:28" x14ac:dyDescent="0.25">
      <c r="B61" s="40" t="str">
        <f t="shared" si="1"/>
        <v>23.01.2021</v>
      </c>
      <c r="C61" s="84">
        <f t="shared" si="2"/>
        <v>-163.53999999999996</v>
      </c>
      <c r="D61" s="85"/>
      <c r="E61" s="37">
        <v>0</v>
      </c>
      <c r="F61" s="38">
        <v>-7.8500000000000014</v>
      </c>
      <c r="G61" s="38">
        <v>0</v>
      </c>
      <c r="H61" s="38">
        <v>0</v>
      </c>
      <c r="I61" s="38">
        <v>0</v>
      </c>
      <c r="J61" s="38">
        <v>0</v>
      </c>
      <c r="K61" s="38">
        <v>0</v>
      </c>
      <c r="L61" s="38">
        <v>-1.5799999999999983</v>
      </c>
      <c r="M61" s="38">
        <v>-9.64</v>
      </c>
      <c r="N61" s="38">
        <v>-10.5</v>
      </c>
      <c r="O61" s="38">
        <v>-9.2600000000000016</v>
      </c>
      <c r="P61" s="38">
        <v>-10.7</v>
      </c>
      <c r="Q61" s="38">
        <v>-10.67</v>
      </c>
      <c r="R61" s="38">
        <v>-10.73</v>
      </c>
      <c r="S61" s="38">
        <v>0</v>
      </c>
      <c r="T61" s="38">
        <v>-9.9499999999999993</v>
      </c>
      <c r="U61" s="38">
        <v>-8.0500000000000007</v>
      </c>
      <c r="V61" s="38">
        <v>-10.27</v>
      </c>
      <c r="W61" s="38">
        <v>-10.58</v>
      </c>
      <c r="X61" s="38">
        <v>-10.8</v>
      </c>
      <c r="Y61" s="38">
        <v>-10.75</v>
      </c>
      <c r="Z61" s="38">
        <v>-10.76</v>
      </c>
      <c r="AA61" s="38">
        <v>-10.81</v>
      </c>
      <c r="AB61" s="39">
        <v>-10.64</v>
      </c>
    </row>
    <row r="62" spans="2:28" x14ac:dyDescent="0.25">
      <c r="B62" s="40" t="str">
        <f t="shared" si="1"/>
        <v>24.01.2021</v>
      </c>
      <c r="C62" s="84">
        <f t="shared" si="2"/>
        <v>-161.9</v>
      </c>
      <c r="D62" s="85"/>
      <c r="E62" s="37">
        <v>0</v>
      </c>
      <c r="F62" s="38">
        <v>-10.45</v>
      </c>
      <c r="G62" s="38">
        <v>-7.6000000000000014</v>
      </c>
      <c r="H62" s="38">
        <v>-10.67</v>
      </c>
      <c r="I62" s="38">
        <v>-5.7899999999999991</v>
      </c>
      <c r="J62" s="38">
        <v>-10.89</v>
      </c>
      <c r="K62" s="38">
        <v>-5.93</v>
      </c>
      <c r="L62" s="38">
        <v>-10.56</v>
      </c>
      <c r="M62" s="38">
        <v>-7.68</v>
      </c>
      <c r="N62" s="38">
        <v>-1.3900000000000006</v>
      </c>
      <c r="O62" s="38">
        <v>0</v>
      </c>
      <c r="P62" s="38">
        <v>0</v>
      </c>
      <c r="Q62" s="38">
        <v>0</v>
      </c>
      <c r="R62" s="38">
        <v>0</v>
      </c>
      <c r="S62" s="38">
        <v>-8.25</v>
      </c>
      <c r="T62" s="38">
        <v>-10.62</v>
      </c>
      <c r="U62" s="38">
        <v>-8.36</v>
      </c>
      <c r="V62" s="38">
        <v>-10.029999999999999</v>
      </c>
      <c r="W62" s="38">
        <v>-10.74</v>
      </c>
      <c r="X62" s="38">
        <v>-10.74</v>
      </c>
      <c r="Y62" s="38">
        <v>-10.68</v>
      </c>
      <c r="Z62" s="38">
        <v>-10.68</v>
      </c>
      <c r="AA62" s="38">
        <v>-10.84</v>
      </c>
      <c r="AB62" s="39">
        <v>0</v>
      </c>
    </row>
    <row r="63" spans="2:28" x14ac:dyDescent="0.25">
      <c r="B63" s="40" t="str">
        <f t="shared" si="1"/>
        <v>25.01.2021</v>
      </c>
      <c r="C63" s="84">
        <f t="shared" si="2"/>
        <v>-150.63999999999999</v>
      </c>
      <c r="D63" s="85"/>
      <c r="E63" s="37">
        <v>0</v>
      </c>
      <c r="F63" s="38">
        <v>-0.32999999999999829</v>
      </c>
      <c r="G63" s="38">
        <v>-3.5599999999999987</v>
      </c>
      <c r="H63" s="38">
        <v>-11.09</v>
      </c>
      <c r="I63" s="38">
        <v>-1.1999999999999993</v>
      </c>
      <c r="J63" s="38">
        <v>-0.53999999999999915</v>
      </c>
      <c r="K63" s="38">
        <v>0</v>
      </c>
      <c r="L63" s="38">
        <v>0</v>
      </c>
      <c r="M63" s="38">
        <v>-2.1900000000000013</v>
      </c>
      <c r="N63" s="38">
        <v>-2.3099999999999987</v>
      </c>
      <c r="O63" s="38">
        <v>-11.25</v>
      </c>
      <c r="P63" s="38">
        <v>-11.81</v>
      </c>
      <c r="Q63" s="38">
        <v>-10.43</v>
      </c>
      <c r="R63" s="38">
        <v>-11.4</v>
      </c>
      <c r="S63" s="38">
        <v>-11.43</v>
      </c>
      <c r="T63" s="38">
        <v>-10.41</v>
      </c>
      <c r="U63" s="38">
        <v>-10.48</v>
      </c>
      <c r="V63" s="38">
        <v>-10.76</v>
      </c>
      <c r="W63" s="38">
        <v>-7.5799999999999983</v>
      </c>
      <c r="X63" s="38">
        <v>-10.57</v>
      </c>
      <c r="Y63" s="38">
        <v>-10.51</v>
      </c>
      <c r="Z63" s="38">
        <v>-10.31</v>
      </c>
      <c r="AA63" s="38">
        <v>-2.4800000000000004</v>
      </c>
      <c r="AB63" s="39">
        <v>0</v>
      </c>
    </row>
    <row r="64" spans="2:28" x14ac:dyDescent="0.25">
      <c r="B64" s="40" t="str">
        <f t="shared" si="1"/>
        <v>26.01.2021</v>
      </c>
      <c r="C64" s="84">
        <f t="shared" si="2"/>
        <v>-103.78999999999999</v>
      </c>
      <c r="D64" s="85"/>
      <c r="E64" s="37">
        <v>-3.7199999999999989</v>
      </c>
      <c r="F64" s="38">
        <v>-10.66</v>
      </c>
      <c r="G64" s="38">
        <v>-6.66</v>
      </c>
      <c r="H64" s="38">
        <v>-9.879999999999999</v>
      </c>
      <c r="I64" s="38">
        <v>-10.45</v>
      </c>
      <c r="J64" s="38">
        <v>-10.48</v>
      </c>
      <c r="K64" s="38">
        <v>-1.9299999999999997</v>
      </c>
      <c r="L64" s="38">
        <v>0</v>
      </c>
      <c r="M64" s="38">
        <v>0</v>
      </c>
      <c r="N64" s="38">
        <v>0</v>
      </c>
      <c r="O64" s="38">
        <v>-0.75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-10.74</v>
      </c>
      <c r="V64" s="38">
        <v>-10.48</v>
      </c>
      <c r="W64" s="38">
        <v>-9.66</v>
      </c>
      <c r="X64" s="38">
        <v>-9.3000000000000007</v>
      </c>
      <c r="Y64" s="38">
        <v>-9.0799999999999983</v>
      </c>
      <c r="Z64" s="38">
        <v>0</v>
      </c>
      <c r="AA64" s="38">
        <v>0</v>
      </c>
      <c r="AB64" s="39">
        <v>0</v>
      </c>
    </row>
    <row r="65" spans="2:28" x14ac:dyDescent="0.25">
      <c r="B65" s="40" t="str">
        <f t="shared" si="1"/>
        <v>27.01.2021</v>
      </c>
      <c r="C65" s="84">
        <f t="shared" si="2"/>
        <v>-67.23</v>
      </c>
      <c r="D65" s="85"/>
      <c r="E65" s="37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-11.31</v>
      </c>
      <c r="O65" s="38">
        <v>-12.11</v>
      </c>
      <c r="P65" s="38">
        <v>-5.57</v>
      </c>
      <c r="Q65" s="38">
        <v>-4.0300000000000011</v>
      </c>
      <c r="R65" s="38">
        <v>-11.56</v>
      </c>
      <c r="S65" s="38">
        <v>0</v>
      </c>
      <c r="T65" s="38">
        <v>-7.9499999999999993</v>
      </c>
      <c r="U65" s="38">
        <v>-4.4499999999999993</v>
      </c>
      <c r="V65" s="38">
        <v>0</v>
      </c>
      <c r="W65" s="38">
        <v>0</v>
      </c>
      <c r="X65" s="38">
        <v>-2.6099999999999994</v>
      </c>
      <c r="Y65" s="38">
        <v>-7.6400000000000006</v>
      </c>
      <c r="Z65" s="38">
        <v>0</v>
      </c>
      <c r="AA65" s="38">
        <v>0</v>
      </c>
      <c r="AB65" s="39">
        <v>0</v>
      </c>
    </row>
    <row r="66" spans="2:28" x14ac:dyDescent="0.25">
      <c r="B66" s="40" t="str">
        <f t="shared" si="1"/>
        <v>28.01.2021</v>
      </c>
      <c r="C66" s="84">
        <f t="shared" si="2"/>
        <v>-66.38</v>
      </c>
      <c r="D66" s="85"/>
      <c r="E66" s="37">
        <v>0</v>
      </c>
      <c r="F66" s="38">
        <v>0</v>
      </c>
      <c r="G66" s="38">
        <v>-0.69000000000000128</v>
      </c>
      <c r="H66" s="38">
        <v>0</v>
      </c>
      <c r="I66" s="38">
        <v>-1.0599999999999987</v>
      </c>
      <c r="J66" s="38">
        <v>0</v>
      </c>
      <c r="K66" s="38">
        <v>0</v>
      </c>
      <c r="L66" s="38">
        <v>0</v>
      </c>
      <c r="M66" s="38">
        <v>0</v>
      </c>
      <c r="N66" s="38">
        <v>-10.41</v>
      </c>
      <c r="O66" s="38">
        <v>-2.9800000000000004</v>
      </c>
      <c r="P66" s="38">
        <v>-3.0700000000000003</v>
      </c>
      <c r="Q66" s="38">
        <v>-6.7899999999999991</v>
      </c>
      <c r="R66" s="38">
        <v>-10.96</v>
      </c>
      <c r="S66" s="38">
        <v>-11.09</v>
      </c>
      <c r="T66" s="38">
        <v>0</v>
      </c>
      <c r="U66" s="38">
        <v>-9.5399999999999991</v>
      </c>
      <c r="V66" s="38">
        <v>0</v>
      </c>
      <c r="W66" s="38">
        <v>-9.7899999999999991</v>
      </c>
      <c r="X66" s="38">
        <v>0</v>
      </c>
      <c r="Y66" s="38">
        <v>0</v>
      </c>
      <c r="Z66" s="38">
        <v>0</v>
      </c>
      <c r="AA66" s="38">
        <v>0</v>
      </c>
      <c r="AB66" s="39">
        <v>0</v>
      </c>
    </row>
    <row r="67" spans="2:28" x14ac:dyDescent="0.25">
      <c r="B67" s="40" t="str">
        <f t="shared" si="1"/>
        <v>29.01.2021</v>
      </c>
      <c r="C67" s="84">
        <f t="shared" si="2"/>
        <v>-56.030000000000008</v>
      </c>
      <c r="D67" s="85"/>
      <c r="E67" s="37">
        <v>0</v>
      </c>
      <c r="F67" s="38">
        <v>0</v>
      </c>
      <c r="G67" s="38">
        <v>0</v>
      </c>
      <c r="H67" s="38">
        <v>0</v>
      </c>
      <c r="I67" s="38">
        <v>0</v>
      </c>
      <c r="J67" s="38">
        <v>0</v>
      </c>
      <c r="K67" s="38">
        <v>0</v>
      </c>
      <c r="L67" s="38">
        <v>0</v>
      </c>
      <c r="M67" s="38">
        <v>0</v>
      </c>
      <c r="N67" s="38">
        <v>-10.18</v>
      </c>
      <c r="O67" s="38">
        <v>-10.34</v>
      </c>
      <c r="P67" s="38">
        <v>-10.9</v>
      </c>
      <c r="Q67" s="38">
        <v>-10.61</v>
      </c>
      <c r="R67" s="38">
        <v>0</v>
      </c>
      <c r="S67" s="38">
        <v>0</v>
      </c>
      <c r="T67" s="38">
        <v>0</v>
      </c>
      <c r="U67" s="38">
        <v>-10.09</v>
      </c>
      <c r="V67" s="38">
        <v>0</v>
      </c>
      <c r="W67" s="38">
        <v>-2.4800000000000004</v>
      </c>
      <c r="X67" s="38">
        <v>-1.4299999999999997</v>
      </c>
      <c r="Y67" s="38">
        <v>0</v>
      </c>
      <c r="Z67" s="38">
        <v>0</v>
      </c>
      <c r="AA67" s="38">
        <v>0</v>
      </c>
      <c r="AB67" s="39">
        <v>0</v>
      </c>
    </row>
    <row r="68" spans="2:28" x14ac:dyDescent="0.25">
      <c r="B68" s="40" t="str">
        <f t="shared" si="1"/>
        <v>30.01.2021</v>
      </c>
      <c r="C68" s="84">
        <f t="shared" si="2"/>
        <v>-116.07</v>
      </c>
      <c r="D68" s="85"/>
      <c r="E68" s="37">
        <v>0</v>
      </c>
      <c r="F68" s="38">
        <v>0</v>
      </c>
      <c r="G68" s="38">
        <v>0</v>
      </c>
      <c r="H68" s="38">
        <v>0</v>
      </c>
      <c r="I68" s="38">
        <v>0</v>
      </c>
      <c r="J68" s="38">
        <v>0</v>
      </c>
      <c r="K68" s="38">
        <v>0</v>
      </c>
      <c r="L68" s="38">
        <v>-10.54</v>
      </c>
      <c r="M68" s="38">
        <v>-2.1400000000000006</v>
      </c>
      <c r="N68" s="38">
        <v>0</v>
      </c>
      <c r="O68" s="38">
        <v>-8.39</v>
      </c>
      <c r="P68" s="38">
        <v>-10.97</v>
      </c>
      <c r="Q68" s="38">
        <v>-6.1000000000000014</v>
      </c>
      <c r="R68" s="38">
        <v>-10.88</v>
      </c>
      <c r="S68" s="38">
        <v>-10.97</v>
      </c>
      <c r="T68" s="38">
        <v>-10.95</v>
      </c>
      <c r="U68" s="38">
        <v>-9.66</v>
      </c>
      <c r="V68" s="38">
        <v>0</v>
      </c>
      <c r="W68" s="38">
        <v>-11.15</v>
      </c>
      <c r="X68" s="38">
        <v>-4</v>
      </c>
      <c r="Y68" s="38">
        <v>-6.3500000000000014</v>
      </c>
      <c r="Z68" s="38">
        <v>-9.379999999999999</v>
      </c>
      <c r="AA68" s="38">
        <v>-4.59</v>
      </c>
      <c r="AB68" s="39">
        <v>0</v>
      </c>
    </row>
    <row r="69" spans="2:28" x14ac:dyDescent="0.25">
      <c r="B69" s="41" t="str">
        <f t="shared" si="1"/>
        <v>31.01.2021</v>
      </c>
      <c r="C69" s="86">
        <f>SUM(E69:AB69)</f>
        <v>-66.02000000000001</v>
      </c>
      <c r="D69" s="87"/>
      <c r="E69" s="42">
        <v>0</v>
      </c>
      <c r="F69" s="43">
        <v>0</v>
      </c>
      <c r="G69" s="43">
        <v>0</v>
      </c>
      <c r="H69" s="43">
        <v>0</v>
      </c>
      <c r="I69" s="43">
        <v>0</v>
      </c>
      <c r="J69" s="43">
        <v>0</v>
      </c>
      <c r="K69" s="43">
        <v>0</v>
      </c>
      <c r="L69" s="43">
        <v>-6.6900000000000013</v>
      </c>
      <c r="M69" s="43">
        <v>0</v>
      </c>
      <c r="N69" s="43">
        <v>-7.0100000000000016</v>
      </c>
      <c r="O69" s="43">
        <v>0</v>
      </c>
      <c r="P69" s="43">
        <v>0</v>
      </c>
      <c r="Q69" s="43">
        <v>0</v>
      </c>
      <c r="R69" s="43">
        <v>-0.39999999999999858</v>
      </c>
      <c r="S69" s="43">
        <v>0</v>
      </c>
      <c r="T69" s="43">
        <v>-4.1700000000000017</v>
      </c>
      <c r="U69" s="43">
        <v>-8.8999999999999986</v>
      </c>
      <c r="V69" s="43">
        <v>-6.32</v>
      </c>
      <c r="W69" s="43">
        <v>-6.7600000000000016</v>
      </c>
      <c r="X69" s="43">
        <v>-11.06</v>
      </c>
      <c r="Y69" s="43">
        <v>-9.370000000000001</v>
      </c>
      <c r="Z69" s="43">
        <v>-1.2399999999999984</v>
      </c>
      <c r="AA69" s="43">
        <v>-4.1000000000000014</v>
      </c>
      <c r="AB69" s="44">
        <v>0</v>
      </c>
    </row>
    <row r="70" spans="2:28" x14ac:dyDescent="0.25">
      <c r="C70" s="119">
        <f>SUM(C39:D69)</f>
        <v>-2758.6400000000003</v>
      </c>
    </row>
    <row r="72" spans="2:28" ht="24.75" customHeight="1" x14ac:dyDescent="0.35">
      <c r="B72" s="93" t="s">
        <v>37</v>
      </c>
      <c r="C72" s="104" t="s">
        <v>38</v>
      </c>
      <c r="D72" s="105"/>
      <c r="E72" s="88" t="s">
        <v>76</v>
      </c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  <c r="AB72" s="90"/>
    </row>
    <row r="73" spans="2:28" ht="15.75" customHeight="1" x14ac:dyDescent="0.25">
      <c r="B73" s="103"/>
      <c r="C73" s="120"/>
      <c r="D73" s="121"/>
      <c r="E73" s="33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4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5" t="s">
        <v>25</v>
      </c>
    </row>
    <row r="74" spans="2:28" x14ac:dyDescent="0.25">
      <c r="B74" s="45" t="str">
        <f>B39</f>
        <v>01.01.2021</v>
      </c>
      <c r="C74" s="46">
        <f>SUMIF(E74:AB74,"&gt;0")</f>
        <v>56.37</v>
      </c>
      <c r="D74" s="47">
        <f>SUMIF(E74:AB74,"&lt;0")</f>
        <v>-172.66000000000003</v>
      </c>
      <c r="E74" s="48">
        <f>E4+E39</f>
        <v>-6.5500000000000007</v>
      </c>
      <c r="F74" s="49">
        <f t="shared" ref="F74:AB74" si="3">F4+F39</f>
        <v>10.89</v>
      </c>
      <c r="G74" s="49">
        <f t="shared" si="3"/>
        <v>0.62999999999999901</v>
      </c>
      <c r="H74" s="49">
        <f t="shared" si="3"/>
        <v>-8.84</v>
      </c>
      <c r="I74" s="49">
        <f t="shared" si="3"/>
        <v>-11.98</v>
      </c>
      <c r="J74" s="49">
        <f t="shared" si="3"/>
        <v>-11.99</v>
      </c>
      <c r="K74" s="49">
        <f t="shared" si="3"/>
        <v>-13.83</v>
      </c>
      <c r="L74" s="49">
        <f t="shared" si="3"/>
        <v>-12.05</v>
      </c>
      <c r="M74" s="49">
        <f t="shared" si="3"/>
        <v>-12.05</v>
      </c>
      <c r="N74" s="49">
        <f t="shared" si="3"/>
        <v>-12.04</v>
      </c>
      <c r="O74" s="49">
        <f t="shared" si="3"/>
        <v>-7.8599999999999994</v>
      </c>
      <c r="P74" s="49">
        <f t="shared" si="3"/>
        <v>-10.039999999999999</v>
      </c>
      <c r="Q74" s="49">
        <f t="shared" si="3"/>
        <v>10.93</v>
      </c>
      <c r="R74" s="49">
        <f t="shared" si="3"/>
        <v>-11.7</v>
      </c>
      <c r="S74" s="49">
        <f t="shared" si="3"/>
        <v>-3.25</v>
      </c>
      <c r="T74" s="49">
        <f t="shared" si="3"/>
        <v>9.2800000000000011</v>
      </c>
      <c r="U74" s="49">
        <f t="shared" si="3"/>
        <v>4.4499999999999993</v>
      </c>
      <c r="V74" s="49">
        <f t="shared" si="3"/>
        <v>10.119999999999997</v>
      </c>
      <c r="W74" s="49">
        <f t="shared" si="3"/>
        <v>-4.4800000000000004</v>
      </c>
      <c r="X74" s="49">
        <f t="shared" si="3"/>
        <v>-10.41</v>
      </c>
      <c r="Y74" s="49">
        <f t="shared" si="3"/>
        <v>-10.55</v>
      </c>
      <c r="Z74" s="49">
        <f t="shared" si="3"/>
        <v>10.07</v>
      </c>
      <c r="AA74" s="49">
        <f t="shared" si="3"/>
        <v>-12.24</v>
      </c>
      <c r="AB74" s="50">
        <f t="shared" si="3"/>
        <v>-12.8</v>
      </c>
    </row>
    <row r="75" spans="2:28" x14ac:dyDescent="0.25">
      <c r="B75" s="51" t="str">
        <f t="shared" ref="B75:B104" si="4">B40</f>
        <v>02.01.2021</v>
      </c>
      <c r="C75" s="52">
        <f t="shared" ref="C75:C104" si="5">SUMIF(E75:AB75,"&gt;0")</f>
        <v>174.86</v>
      </c>
      <c r="D75" s="47">
        <f t="shared" ref="D75:D104" si="6">SUMIF(E75:AB75,"&lt;0")</f>
        <v>-8.3900000000000041</v>
      </c>
      <c r="E75" s="37">
        <f t="shared" ref="E75:AB85" si="7">E5+E40</f>
        <v>9.1599999999999966</v>
      </c>
      <c r="F75" s="38">
        <f t="shared" si="7"/>
        <v>11.060000000000002</v>
      </c>
      <c r="G75" s="38">
        <f t="shared" si="7"/>
        <v>10.89</v>
      </c>
      <c r="H75" s="38">
        <f t="shared" si="7"/>
        <v>-2.8500000000000014</v>
      </c>
      <c r="I75" s="38">
        <f t="shared" si="7"/>
        <v>-4.0100000000000016</v>
      </c>
      <c r="J75" s="38">
        <f t="shared" si="7"/>
        <v>4.8000000000000007</v>
      </c>
      <c r="K75" s="38">
        <f t="shared" si="7"/>
        <v>10.43</v>
      </c>
      <c r="L75" s="38">
        <f t="shared" si="7"/>
        <v>10.29</v>
      </c>
      <c r="M75" s="38">
        <f t="shared" si="7"/>
        <v>10.630000000000003</v>
      </c>
      <c r="N75" s="38">
        <f t="shared" si="7"/>
        <v>4.1700000000000017</v>
      </c>
      <c r="O75" s="38">
        <f t="shared" si="7"/>
        <v>9.8500000000000014</v>
      </c>
      <c r="P75" s="38">
        <f t="shared" si="7"/>
        <v>7.6099999999999994</v>
      </c>
      <c r="Q75" s="38">
        <f t="shared" si="7"/>
        <v>3.1000000000000014</v>
      </c>
      <c r="R75" s="38">
        <f t="shared" si="7"/>
        <v>-1.5300000000000011</v>
      </c>
      <c r="S75" s="38">
        <f t="shared" si="7"/>
        <v>4.1499999999999986</v>
      </c>
      <c r="T75" s="38">
        <f t="shared" si="7"/>
        <v>11.799999999999997</v>
      </c>
      <c r="U75" s="38">
        <f t="shared" si="7"/>
        <v>0.32000000000000028</v>
      </c>
      <c r="V75" s="38">
        <f t="shared" si="7"/>
        <v>11.18</v>
      </c>
      <c r="W75" s="38">
        <f t="shared" si="7"/>
        <v>11.29</v>
      </c>
      <c r="X75" s="38">
        <f t="shared" si="7"/>
        <v>10.969999999999999</v>
      </c>
      <c r="Y75" s="38">
        <f t="shared" si="7"/>
        <v>11.469999999999999</v>
      </c>
      <c r="Z75" s="38">
        <f t="shared" si="7"/>
        <v>6.3500000000000014</v>
      </c>
      <c r="AA75" s="38">
        <f t="shared" si="7"/>
        <v>4.370000000000001</v>
      </c>
      <c r="AB75" s="39">
        <f t="shared" si="7"/>
        <v>10.969999999999999</v>
      </c>
    </row>
    <row r="76" spans="2:28" x14ac:dyDescent="0.25">
      <c r="B76" s="51" t="str">
        <f t="shared" si="4"/>
        <v>03.01.2021</v>
      </c>
      <c r="C76" s="52">
        <f t="shared" si="5"/>
        <v>126.63</v>
      </c>
      <c r="D76" s="47">
        <f t="shared" si="6"/>
        <v>-49.5</v>
      </c>
      <c r="E76" s="37">
        <f t="shared" si="7"/>
        <v>10.990000000000002</v>
      </c>
      <c r="F76" s="38">
        <f t="shared" si="7"/>
        <v>11.159999999999997</v>
      </c>
      <c r="G76" s="38">
        <f t="shared" si="7"/>
        <v>1.1999999999999993</v>
      </c>
      <c r="H76" s="38">
        <f t="shared" si="7"/>
        <v>-10.53</v>
      </c>
      <c r="I76" s="38">
        <f t="shared" si="7"/>
        <v>-10.51</v>
      </c>
      <c r="J76" s="38">
        <f t="shared" si="7"/>
        <v>-11.16</v>
      </c>
      <c r="K76" s="38">
        <f t="shared" si="7"/>
        <v>-6.59</v>
      </c>
      <c r="L76" s="38">
        <f t="shared" si="7"/>
        <v>6.6400000000000006</v>
      </c>
      <c r="M76" s="38">
        <f t="shared" si="7"/>
        <v>10.770000000000003</v>
      </c>
      <c r="N76" s="38">
        <f t="shared" si="7"/>
        <v>-8.4899999999999984</v>
      </c>
      <c r="O76" s="38">
        <f t="shared" si="7"/>
        <v>5.379999999999999</v>
      </c>
      <c r="P76" s="38">
        <f t="shared" si="7"/>
        <v>8.9099999999999966</v>
      </c>
      <c r="Q76" s="38">
        <f t="shared" si="7"/>
        <v>1.129999999999999</v>
      </c>
      <c r="R76" s="38">
        <f t="shared" si="7"/>
        <v>10.700000000000003</v>
      </c>
      <c r="S76" s="38">
        <f t="shared" si="7"/>
        <v>9.3100000000000023</v>
      </c>
      <c r="T76" s="38">
        <f t="shared" si="7"/>
        <v>-2.2199999999999989</v>
      </c>
      <c r="U76" s="38">
        <f t="shared" si="7"/>
        <v>4.3500000000000014</v>
      </c>
      <c r="V76" s="38">
        <f t="shared" si="7"/>
        <v>10.619999999999997</v>
      </c>
      <c r="W76" s="38">
        <f t="shared" si="7"/>
        <v>10.229999999999997</v>
      </c>
      <c r="X76" s="38">
        <f t="shared" si="7"/>
        <v>5.2600000000000016</v>
      </c>
      <c r="Y76" s="38">
        <f t="shared" si="7"/>
        <v>4.3000000000000007</v>
      </c>
      <c r="Z76" s="38">
        <f t="shared" si="7"/>
        <v>3.16</v>
      </c>
      <c r="AA76" s="38">
        <f t="shared" si="7"/>
        <v>10.240000000000002</v>
      </c>
      <c r="AB76" s="39">
        <f t="shared" si="7"/>
        <v>2.2800000000000011</v>
      </c>
    </row>
    <row r="77" spans="2:28" x14ac:dyDescent="0.25">
      <c r="B77" s="51" t="str">
        <f t="shared" si="4"/>
        <v>04.01.2021</v>
      </c>
      <c r="C77" s="52">
        <f t="shared" si="5"/>
        <v>87.639999999999986</v>
      </c>
      <c r="D77" s="47">
        <f t="shared" si="6"/>
        <v>-110.32</v>
      </c>
      <c r="E77" s="37">
        <f t="shared" si="7"/>
        <v>10.159999999999997</v>
      </c>
      <c r="F77" s="38">
        <f t="shared" si="7"/>
        <v>6.3500000000000014</v>
      </c>
      <c r="G77" s="38">
        <f t="shared" si="7"/>
        <v>-8.7199999999999989</v>
      </c>
      <c r="H77" s="38">
        <f t="shared" si="7"/>
        <v>-4.5100000000000016</v>
      </c>
      <c r="I77" s="38">
        <f t="shared" si="7"/>
        <v>-7.370000000000001</v>
      </c>
      <c r="J77" s="38">
        <f t="shared" si="7"/>
        <v>-11.14</v>
      </c>
      <c r="K77" s="38">
        <f t="shared" si="7"/>
        <v>-11.23</v>
      </c>
      <c r="L77" s="38">
        <f t="shared" si="7"/>
        <v>-11.24</v>
      </c>
      <c r="M77" s="38">
        <f t="shared" si="7"/>
        <v>-11.29</v>
      </c>
      <c r="N77" s="38">
        <f t="shared" si="7"/>
        <v>-11.24</v>
      </c>
      <c r="O77" s="38">
        <f t="shared" si="7"/>
        <v>3.0799999999999983</v>
      </c>
      <c r="P77" s="38">
        <f t="shared" si="7"/>
        <v>10.409999999999997</v>
      </c>
      <c r="Q77" s="38">
        <f t="shared" si="7"/>
        <v>10.560000000000002</v>
      </c>
      <c r="R77" s="38">
        <f t="shared" si="7"/>
        <v>10.579999999999998</v>
      </c>
      <c r="S77" s="38">
        <f t="shared" si="7"/>
        <v>-5.75</v>
      </c>
      <c r="T77" s="38">
        <f t="shared" si="7"/>
        <v>-4.4800000000000004</v>
      </c>
      <c r="U77" s="38">
        <f t="shared" si="7"/>
        <v>9.25</v>
      </c>
      <c r="V77" s="38">
        <f t="shared" si="7"/>
        <v>10.100000000000001</v>
      </c>
      <c r="W77" s="38">
        <f t="shared" si="7"/>
        <v>7.3900000000000006</v>
      </c>
      <c r="X77" s="38">
        <f t="shared" si="7"/>
        <v>9.759999999999998</v>
      </c>
      <c r="Y77" s="38">
        <f t="shared" si="7"/>
        <v>-3.129999999999999</v>
      </c>
      <c r="Z77" s="38">
        <f t="shared" si="7"/>
        <v>-6.1999999999999993</v>
      </c>
      <c r="AA77" s="38">
        <f t="shared" si="7"/>
        <v>-9.3000000000000007</v>
      </c>
      <c r="AB77" s="39">
        <f t="shared" si="7"/>
        <v>-4.7199999999999989</v>
      </c>
    </row>
    <row r="78" spans="2:28" x14ac:dyDescent="0.25">
      <c r="B78" s="51" t="str">
        <f t="shared" si="4"/>
        <v>05.01.2021</v>
      </c>
      <c r="C78" s="52">
        <f t="shared" si="5"/>
        <v>47.22</v>
      </c>
      <c r="D78" s="47">
        <f t="shared" si="6"/>
        <v>-127.80000000000001</v>
      </c>
      <c r="E78" s="37">
        <f t="shared" si="7"/>
        <v>9.7999999999999972</v>
      </c>
      <c r="F78" s="38">
        <f t="shared" si="7"/>
        <v>1.0599999999999987</v>
      </c>
      <c r="G78" s="38">
        <f t="shared" si="7"/>
        <v>-3.9299999999999997</v>
      </c>
      <c r="H78" s="38">
        <f t="shared" si="7"/>
        <v>-10.17</v>
      </c>
      <c r="I78" s="38">
        <f t="shared" si="7"/>
        <v>-11.59</v>
      </c>
      <c r="J78" s="38">
        <f t="shared" si="7"/>
        <v>-10.89</v>
      </c>
      <c r="K78" s="38">
        <f t="shared" si="7"/>
        <v>-11.61</v>
      </c>
      <c r="L78" s="38">
        <f t="shared" si="7"/>
        <v>-11.61</v>
      </c>
      <c r="M78" s="38">
        <f t="shared" si="7"/>
        <v>-11.62</v>
      </c>
      <c r="N78" s="38">
        <f t="shared" si="7"/>
        <v>-11.54</v>
      </c>
      <c r="O78" s="38">
        <f t="shared" si="7"/>
        <v>-8.3299999999999983</v>
      </c>
      <c r="P78" s="38">
        <f t="shared" si="7"/>
        <v>-8.370000000000001</v>
      </c>
      <c r="Q78" s="38">
        <f t="shared" si="7"/>
        <v>2.7300000000000004</v>
      </c>
      <c r="R78" s="38">
        <f t="shared" si="7"/>
        <v>-6.68</v>
      </c>
      <c r="S78" s="38">
        <f t="shared" si="7"/>
        <v>5.0300000000000011</v>
      </c>
      <c r="T78" s="38">
        <f t="shared" si="7"/>
        <v>-6.3900000000000006</v>
      </c>
      <c r="U78" s="38">
        <f t="shared" si="7"/>
        <v>-6.4200000000000017</v>
      </c>
      <c r="V78" s="38">
        <f t="shared" si="7"/>
        <v>5.7899999999999991</v>
      </c>
      <c r="W78" s="38">
        <f t="shared" si="7"/>
        <v>6.1599999999999966</v>
      </c>
      <c r="X78" s="38">
        <f t="shared" si="7"/>
        <v>10.18</v>
      </c>
      <c r="Y78" s="38">
        <f t="shared" si="7"/>
        <v>3.4600000000000009</v>
      </c>
      <c r="Z78" s="38">
        <f t="shared" si="7"/>
        <v>3.0100000000000016</v>
      </c>
      <c r="AA78" s="38">
        <f t="shared" si="7"/>
        <v>-3.8299999999999983</v>
      </c>
      <c r="AB78" s="39">
        <f t="shared" si="7"/>
        <v>-4.82</v>
      </c>
    </row>
    <row r="79" spans="2:28" x14ac:dyDescent="0.25">
      <c r="B79" s="51" t="str">
        <f t="shared" si="4"/>
        <v>06.01.2021</v>
      </c>
      <c r="C79" s="52">
        <f t="shared" si="5"/>
        <v>54.419999999999995</v>
      </c>
      <c r="D79" s="47">
        <f t="shared" si="6"/>
        <v>-173.49999999999997</v>
      </c>
      <c r="E79" s="37">
        <f t="shared" si="7"/>
        <v>9.75</v>
      </c>
      <c r="F79" s="38">
        <f t="shared" si="7"/>
        <v>8.759999999999998</v>
      </c>
      <c r="G79" s="38">
        <f t="shared" si="7"/>
        <v>-10.99</v>
      </c>
      <c r="H79" s="38">
        <f t="shared" si="7"/>
        <v>-11.37</v>
      </c>
      <c r="I79" s="38">
        <f t="shared" si="7"/>
        <v>-11.27</v>
      </c>
      <c r="J79" s="38">
        <f t="shared" si="7"/>
        <v>-11.28</v>
      </c>
      <c r="K79" s="38">
        <f t="shared" si="7"/>
        <v>-11.28</v>
      </c>
      <c r="L79" s="38">
        <f t="shared" si="7"/>
        <v>-11.28</v>
      </c>
      <c r="M79" s="38">
        <f t="shared" si="7"/>
        <v>-11.28</v>
      </c>
      <c r="N79" s="38">
        <f t="shared" si="7"/>
        <v>-11.28</v>
      </c>
      <c r="O79" s="38">
        <f t="shared" si="7"/>
        <v>-11.14</v>
      </c>
      <c r="P79" s="38">
        <f t="shared" si="7"/>
        <v>8.9200000000000017</v>
      </c>
      <c r="Q79" s="38">
        <f t="shared" si="7"/>
        <v>9.8500000000000014</v>
      </c>
      <c r="R79" s="38">
        <f t="shared" si="7"/>
        <v>7.7999999999999972</v>
      </c>
      <c r="S79" s="38">
        <f t="shared" si="7"/>
        <v>5.66</v>
      </c>
      <c r="T79" s="38">
        <f t="shared" si="7"/>
        <v>3.6799999999999997</v>
      </c>
      <c r="U79" s="38">
        <f t="shared" si="7"/>
        <v>-2.1499999999999986</v>
      </c>
      <c r="V79" s="38">
        <f t="shared" si="7"/>
        <v>-6.5500000000000007</v>
      </c>
      <c r="W79" s="38">
        <f t="shared" si="7"/>
        <v>-7.0300000000000011</v>
      </c>
      <c r="X79" s="38">
        <f t="shared" si="7"/>
        <v>-11.1</v>
      </c>
      <c r="Y79" s="38">
        <f t="shared" si="7"/>
        <v>-11.22</v>
      </c>
      <c r="Z79" s="38">
        <f t="shared" si="7"/>
        <v>-11.98</v>
      </c>
      <c r="AA79" s="38">
        <f t="shared" si="7"/>
        <v>-11.39</v>
      </c>
      <c r="AB79" s="39">
        <f t="shared" si="7"/>
        <v>-10.91</v>
      </c>
    </row>
    <row r="80" spans="2:28" x14ac:dyDescent="0.25">
      <c r="B80" s="51" t="str">
        <f t="shared" si="4"/>
        <v>07.01.2021</v>
      </c>
      <c r="C80" s="52">
        <f t="shared" si="5"/>
        <v>29.54</v>
      </c>
      <c r="D80" s="47">
        <f t="shared" si="6"/>
        <v>-182.85000000000002</v>
      </c>
      <c r="E80" s="37">
        <f t="shared" si="7"/>
        <v>-4.4800000000000004</v>
      </c>
      <c r="F80" s="38">
        <f t="shared" si="7"/>
        <v>-9.16</v>
      </c>
      <c r="G80" s="38">
        <f t="shared" si="7"/>
        <v>-11.35</v>
      </c>
      <c r="H80" s="38">
        <f t="shared" si="7"/>
        <v>-11.35</v>
      </c>
      <c r="I80" s="38">
        <f t="shared" si="7"/>
        <v>-11.36</v>
      </c>
      <c r="J80" s="38">
        <f t="shared" si="7"/>
        <v>-11.35</v>
      </c>
      <c r="K80" s="38">
        <f t="shared" si="7"/>
        <v>-11.35</v>
      </c>
      <c r="L80" s="38">
        <f t="shared" si="7"/>
        <v>-11.36</v>
      </c>
      <c r="M80" s="38">
        <f t="shared" si="7"/>
        <v>-11.37</v>
      </c>
      <c r="N80" s="38">
        <f t="shared" si="7"/>
        <v>-11.36</v>
      </c>
      <c r="O80" s="38">
        <f t="shared" si="7"/>
        <v>-8.370000000000001</v>
      </c>
      <c r="P80" s="38">
        <f t="shared" si="7"/>
        <v>9.9699999999999989</v>
      </c>
      <c r="Q80" s="38">
        <f t="shared" si="7"/>
        <v>9.89</v>
      </c>
      <c r="R80" s="38">
        <f t="shared" si="7"/>
        <v>9.68</v>
      </c>
      <c r="S80" s="38">
        <f t="shared" si="7"/>
        <v>-1.3000000000000007</v>
      </c>
      <c r="T80" s="38">
        <f t="shared" si="7"/>
        <v>-7.75</v>
      </c>
      <c r="U80" s="38">
        <f t="shared" si="7"/>
        <v>-3.6000000000000014</v>
      </c>
      <c r="V80" s="38">
        <f t="shared" si="7"/>
        <v>-10.43</v>
      </c>
      <c r="W80" s="38">
        <f t="shared" si="7"/>
        <v>-11.51</v>
      </c>
      <c r="X80" s="38">
        <f t="shared" si="7"/>
        <v>-9.9499999999999993</v>
      </c>
      <c r="Y80" s="38">
        <f t="shared" si="7"/>
        <v>-4.7899999999999991</v>
      </c>
      <c r="Z80" s="38">
        <f t="shared" si="7"/>
        <v>-2.9899999999999984</v>
      </c>
      <c r="AA80" s="38">
        <f t="shared" si="7"/>
        <v>-10.96</v>
      </c>
      <c r="AB80" s="39">
        <f t="shared" si="7"/>
        <v>-6.7100000000000009</v>
      </c>
    </row>
    <row r="81" spans="2:28" x14ac:dyDescent="0.25">
      <c r="B81" s="51" t="str">
        <f t="shared" si="4"/>
        <v>08.01.2021</v>
      </c>
      <c r="C81" s="52">
        <f t="shared" si="5"/>
        <v>21.15</v>
      </c>
      <c r="D81" s="47">
        <f t="shared" si="6"/>
        <v>-213.02999999999997</v>
      </c>
      <c r="E81" s="37">
        <f t="shared" si="7"/>
        <v>9.8299999999999983</v>
      </c>
      <c r="F81" s="38">
        <f t="shared" si="7"/>
        <v>11.32</v>
      </c>
      <c r="G81" s="38">
        <f t="shared" si="7"/>
        <v>-0.89999999999999858</v>
      </c>
      <c r="H81" s="38">
        <f t="shared" si="7"/>
        <v>-11.71</v>
      </c>
      <c r="I81" s="38">
        <f t="shared" si="7"/>
        <v>-11.42</v>
      </c>
      <c r="J81" s="38">
        <f t="shared" si="7"/>
        <v>-10.199999999999999</v>
      </c>
      <c r="K81" s="38">
        <f t="shared" si="7"/>
        <v>-10.25</v>
      </c>
      <c r="L81" s="38">
        <f t="shared" si="7"/>
        <v>-10.119999999999999</v>
      </c>
      <c r="M81" s="38">
        <f t="shared" si="7"/>
        <v>-10.37</v>
      </c>
      <c r="N81" s="38">
        <f t="shared" si="7"/>
        <v>-10.35</v>
      </c>
      <c r="O81" s="38">
        <f t="shared" si="7"/>
        <v>-10.210000000000001</v>
      </c>
      <c r="P81" s="38">
        <f t="shared" si="7"/>
        <v>-10.26</v>
      </c>
      <c r="Q81" s="38">
        <f t="shared" si="7"/>
        <v>-9.7600000000000016</v>
      </c>
      <c r="R81" s="38">
        <f t="shared" si="7"/>
        <v>-10.11</v>
      </c>
      <c r="S81" s="38">
        <f t="shared" si="7"/>
        <v>-9.77</v>
      </c>
      <c r="T81" s="38">
        <f t="shared" si="7"/>
        <v>-9.68</v>
      </c>
      <c r="U81" s="38">
        <f t="shared" si="7"/>
        <v>-10.01</v>
      </c>
      <c r="V81" s="38">
        <f t="shared" si="7"/>
        <v>-9.370000000000001</v>
      </c>
      <c r="W81" s="38">
        <f t="shared" si="7"/>
        <v>-9.73</v>
      </c>
      <c r="X81" s="38">
        <f t="shared" si="7"/>
        <v>-9.5100000000000016</v>
      </c>
      <c r="Y81" s="38">
        <f t="shared" si="7"/>
        <v>-10.32</v>
      </c>
      <c r="Z81" s="38">
        <f t="shared" si="7"/>
        <v>-10</v>
      </c>
      <c r="AA81" s="38">
        <f t="shared" si="7"/>
        <v>-9.59</v>
      </c>
      <c r="AB81" s="39">
        <f t="shared" si="7"/>
        <v>-9.39</v>
      </c>
    </row>
    <row r="82" spans="2:28" x14ac:dyDescent="0.25">
      <c r="B82" s="51" t="str">
        <f t="shared" si="4"/>
        <v>09.01.2021</v>
      </c>
      <c r="C82" s="52">
        <f t="shared" si="5"/>
        <v>81.72999999999999</v>
      </c>
      <c r="D82" s="47">
        <f t="shared" si="6"/>
        <v>-96.36</v>
      </c>
      <c r="E82" s="37">
        <f t="shared" si="7"/>
        <v>3.3200000000000003</v>
      </c>
      <c r="F82" s="38">
        <f t="shared" si="7"/>
        <v>-6.5500000000000007</v>
      </c>
      <c r="G82" s="38">
        <f t="shared" si="7"/>
        <v>-10.79</v>
      </c>
      <c r="H82" s="38">
        <f t="shared" si="7"/>
        <v>-10.59</v>
      </c>
      <c r="I82" s="38">
        <f t="shared" si="7"/>
        <v>-10.25</v>
      </c>
      <c r="J82" s="38">
        <f t="shared" si="7"/>
        <v>-10.68</v>
      </c>
      <c r="K82" s="38">
        <f t="shared" si="7"/>
        <v>-10.06</v>
      </c>
      <c r="L82" s="38">
        <f t="shared" si="7"/>
        <v>-10.47</v>
      </c>
      <c r="M82" s="38">
        <f t="shared" si="7"/>
        <v>0.33999999999999986</v>
      </c>
      <c r="N82" s="38">
        <f t="shared" si="7"/>
        <v>2.6999999999999993</v>
      </c>
      <c r="O82" s="38">
        <f t="shared" si="7"/>
        <v>1.9899999999999984</v>
      </c>
      <c r="P82" s="38">
        <f t="shared" si="7"/>
        <v>-4.84</v>
      </c>
      <c r="Q82" s="38">
        <f t="shared" si="7"/>
        <v>5.6900000000000013</v>
      </c>
      <c r="R82" s="38">
        <f t="shared" si="7"/>
        <v>5.620000000000001</v>
      </c>
      <c r="S82" s="38">
        <f t="shared" si="7"/>
        <v>-5.4400000000000013</v>
      </c>
      <c r="T82" s="38">
        <f t="shared" si="7"/>
        <v>1.3500000000000014</v>
      </c>
      <c r="U82" s="38">
        <f t="shared" si="7"/>
        <v>10.270000000000003</v>
      </c>
      <c r="V82" s="38">
        <f t="shared" si="7"/>
        <v>10.299999999999997</v>
      </c>
      <c r="W82" s="38">
        <f t="shared" si="7"/>
        <v>-9.379999999999999</v>
      </c>
      <c r="X82" s="38">
        <f t="shared" si="7"/>
        <v>10.89</v>
      </c>
      <c r="Y82" s="38">
        <f t="shared" si="7"/>
        <v>11.07</v>
      </c>
      <c r="Z82" s="38">
        <f t="shared" si="7"/>
        <v>10.57</v>
      </c>
      <c r="AA82" s="38">
        <f t="shared" si="7"/>
        <v>7.6199999999999974</v>
      </c>
      <c r="AB82" s="39">
        <f t="shared" si="7"/>
        <v>-7.3099999999999987</v>
      </c>
    </row>
    <row r="83" spans="2:28" x14ac:dyDescent="0.25">
      <c r="B83" s="51" t="str">
        <f t="shared" si="4"/>
        <v>10.01.2021</v>
      </c>
      <c r="C83" s="52">
        <f t="shared" si="5"/>
        <v>89.58</v>
      </c>
      <c r="D83" s="47">
        <f t="shared" si="6"/>
        <v>-122.20000000000002</v>
      </c>
      <c r="E83" s="37">
        <f t="shared" si="7"/>
        <v>-3.0399999999999991</v>
      </c>
      <c r="F83" s="38">
        <f t="shared" si="7"/>
        <v>-7.8299999999999983</v>
      </c>
      <c r="G83" s="38">
        <f t="shared" si="7"/>
        <v>-10.5</v>
      </c>
      <c r="H83" s="38">
        <f t="shared" si="7"/>
        <v>-10.51</v>
      </c>
      <c r="I83" s="38">
        <f t="shared" si="7"/>
        <v>-10.49</v>
      </c>
      <c r="J83" s="38">
        <f t="shared" si="7"/>
        <v>-10.17</v>
      </c>
      <c r="K83" s="38">
        <f t="shared" si="7"/>
        <v>-10.56</v>
      </c>
      <c r="L83" s="38">
        <f t="shared" si="7"/>
        <v>-10.48</v>
      </c>
      <c r="M83" s="38">
        <f t="shared" si="7"/>
        <v>-9.9200000000000017</v>
      </c>
      <c r="N83" s="38">
        <f t="shared" si="7"/>
        <v>9.2000000000000028</v>
      </c>
      <c r="O83" s="38">
        <f t="shared" si="7"/>
        <v>10.049999999999997</v>
      </c>
      <c r="P83" s="38">
        <f t="shared" si="7"/>
        <v>10.950000000000003</v>
      </c>
      <c r="Q83" s="38">
        <f t="shared" si="7"/>
        <v>10.93</v>
      </c>
      <c r="R83" s="38">
        <f t="shared" si="7"/>
        <v>10.909999999999997</v>
      </c>
      <c r="S83" s="38">
        <f t="shared" si="7"/>
        <v>10.96</v>
      </c>
      <c r="T83" s="38">
        <f t="shared" si="7"/>
        <v>10.11</v>
      </c>
      <c r="U83" s="38">
        <f t="shared" si="7"/>
        <v>10.950000000000003</v>
      </c>
      <c r="V83" s="38">
        <f t="shared" si="7"/>
        <v>5.52</v>
      </c>
      <c r="W83" s="38">
        <f t="shared" si="7"/>
        <v>-4.870000000000001</v>
      </c>
      <c r="X83" s="38">
        <f t="shared" si="7"/>
        <v>-10.25</v>
      </c>
      <c r="Y83" s="38">
        <f t="shared" si="7"/>
        <v>-8.9400000000000013</v>
      </c>
      <c r="Z83" s="38">
        <f t="shared" si="7"/>
        <v>-6</v>
      </c>
      <c r="AA83" s="38">
        <f t="shared" si="7"/>
        <v>-4.9600000000000009</v>
      </c>
      <c r="AB83" s="39">
        <f t="shared" si="7"/>
        <v>-3.6799999999999997</v>
      </c>
    </row>
    <row r="84" spans="2:28" x14ac:dyDescent="0.25">
      <c r="B84" s="51" t="str">
        <f t="shared" si="4"/>
        <v>11.01.2021</v>
      </c>
      <c r="C84" s="52">
        <f t="shared" si="5"/>
        <v>46.000000000000007</v>
      </c>
      <c r="D84" s="47">
        <f t="shared" si="6"/>
        <v>-134.03</v>
      </c>
      <c r="E84" s="37">
        <f t="shared" si="7"/>
        <v>-0.21000000000000085</v>
      </c>
      <c r="F84" s="38">
        <f t="shared" si="7"/>
        <v>-0.64999999999999858</v>
      </c>
      <c r="G84" s="38">
        <f t="shared" si="7"/>
        <v>-10.23</v>
      </c>
      <c r="H84" s="38">
        <f t="shared" si="7"/>
        <v>-10.08</v>
      </c>
      <c r="I84" s="38">
        <f t="shared" si="7"/>
        <v>-10.199999999999999</v>
      </c>
      <c r="J84" s="38">
        <f t="shared" si="7"/>
        <v>-10.06</v>
      </c>
      <c r="K84" s="38">
        <f t="shared" si="7"/>
        <v>-10.29</v>
      </c>
      <c r="L84" s="38">
        <f t="shared" si="7"/>
        <v>-10.32</v>
      </c>
      <c r="M84" s="38">
        <f t="shared" si="7"/>
        <v>-10.199999999999999</v>
      </c>
      <c r="N84" s="38">
        <f t="shared" si="7"/>
        <v>8.9399999999999977</v>
      </c>
      <c r="O84" s="38">
        <f t="shared" si="7"/>
        <v>9.3800000000000026</v>
      </c>
      <c r="P84" s="38">
        <f t="shared" si="7"/>
        <v>7.6300000000000026</v>
      </c>
      <c r="Q84" s="38">
        <f t="shared" si="7"/>
        <v>1.2300000000000004</v>
      </c>
      <c r="R84" s="38">
        <f t="shared" si="7"/>
        <v>-3.4899999999999984</v>
      </c>
      <c r="S84" s="38">
        <f t="shared" si="7"/>
        <v>10.310000000000002</v>
      </c>
      <c r="T84" s="38">
        <f t="shared" si="7"/>
        <v>1.7800000000000011</v>
      </c>
      <c r="U84" s="38">
        <f t="shared" si="7"/>
        <v>-10.07</v>
      </c>
      <c r="V84" s="38">
        <f t="shared" si="7"/>
        <v>-9.11</v>
      </c>
      <c r="W84" s="38">
        <f t="shared" si="7"/>
        <v>-9.6000000000000014</v>
      </c>
      <c r="X84" s="38">
        <f t="shared" si="7"/>
        <v>-9.32</v>
      </c>
      <c r="Y84" s="38">
        <f t="shared" si="7"/>
        <v>-10.01</v>
      </c>
      <c r="Z84" s="38">
        <f t="shared" si="7"/>
        <v>-10.19</v>
      </c>
      <c r="AA84" s="38">
        <f t="shared" si="7"/>
        <v>2.0799999999999983</v>
      </c>
      <c r="AB84" s="39">
        <f t="shared" si="7"/>
        <v>4.6499999999999986</v>
      </c>
    </row>
    <row r="85" spans="2:28" x14ac:dyDescent="0.25">
      <c r="B85" s="51" t="str">
        <f t="shared" si="4"/>
        <v>12.01.2021</v>
      </c>
      <c r="C85" s="52">
        <f t="shared" si="5"/>
        <v>73.149999999999991</v>
      </c>
      <c r="D85" s="47">
        <f t="shared" si="6"/>
        <v>-111.34000000000003</v>
      </c>
      <c r="E85" s="37">
        <f t="shared" si="7"/>
        <v>10.299999999999997</v>
      </c>
      <c r="F85" s="38">
        <f t="shared" si="7"/>
        <v>-2.6999999999999993</v>
      </c>
      <c r="G85" s="38">
        <f t="shared" si="7"/>
        <v>-10.19</v>
      </c>
      <c r="H85" s="38">
        <f t="shared" si="7"/>
        <v>-10.25</v>
      </c>
      <c r="I85" s="38">
        <f t="shared" si="7"/>
        <v>-10.23</v>
      </c>
      <c r="J85" s="38">
        <f t="shared" si="7"/>
        <v>-10.23</v>
      </c>
      <c r="K85" s="38">
        <f t="shared" si="7"/>
        <v>-10.23</v>
      </c>
      <c r="L85" s="38">
        <f t="shared" si="7"/>
        <v>-10.26</v>
      </c>
      <c r="M85" s="38">
        <f t="shared" si="7"/>
        <v>-10.34</v>
      </c>
      <c r="N85" s="38">
        <f t="shared" si="7"/>
        <v>-10.23</v>
      </c>
      <c r="O85" s="38">
        <f t="shared" si="7"/>
        <v>-0.19999999999999929</v>
      </c>
      <c r="P85" s="38">
        <f t="shared" si="7"/>
        <v>-5.52</v>
      </c>
      <c r="Q85" s="38">
        <f t="shared" si="7"/>
        <v>-7.18</v>
      </c>
      <c r="R85" s="38">
        <f t="shared" si="7"/>
        <v>9</v>
      </c>
      <c r="S85" s="38">
        <f t="shared" si="7"/>
        <v>10.079999999999998</v>
      </c>
      <c r="T85" s="38">
        <f t="shared" ref="T85:AB85" si="8">T15+T50</f>
        <v>3.5700000000000003</v>
      </c>
      <c r="U85" s="38">
        <f t="shared" si="8"/>
        <v>3.5799999999999983</v>
      </c>
      <c r="V85" s="38">
        <f t="shared" si="8"/>
        <v>10.909999999999997</v>
      </c>
      <c r="W85" s="38">
        <f t="shared" si="8"/>
        <v>-7.2199999999999989</v>
      </c>
      <c r="X85" s="38">
        <f t="shared" si="8"/>
        <v>10.840000000000003</v>
      </c>
      <c r="Y85" s="38">
        <f t="shared" si="8"/>
        <v>10.96</v>
      </c>
      <c r="Z85" s="38">
        <f t="shared" si="8"/>
        <v>3.91</v>
      </c>
      <c r="AA85" s="38">
        <f t="shared" si="8"/>
        <v>-2.120000000000001</v>
      </c>
      <c r="AB85" s="39">
        <f t="shared" si="8"/>
        <v>-4.4400000000000013</v>
      </c>
    </row>
    <row r="86" spans="2:28" x14ac:dyDescent="0.25">
      <c r="B86" s="51" t="str">
        <f t="shared" si="4"/>
        <v>13.01.2021</v>
      </c>
      <c r="C86" s="52">
        <f t="shared" si="5"/>
        <v>76.969999999999985</v>
      </c>
      <c r="D86" s="47">
        <f t="shared" si="6"/>
        <v>-48.12</v>
      </c>
      <c r="E86" s="37">
        <f t="shared" ref="E86:AB96" si="9">E16+E51</f>
        <v>7.4200000000000017</v>
      </c>
      <c r="F86" s="38">
        <f t="shared" si="9"/>
        <v>5.879999999999999</v>
      </c>
      <c r="G86" s="38">
        <f t="shared" si="9"/>
        <v>0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0</v>
      </c>
      <c r="N86" s="38">
        <f t="shared" si="9"/>
        <v>0</v>
      </c>
      <c r="O86" s="38">
        <f t="shared" si="9"/>
        <v>0</v>
      </c>
      <c r="P86" s="38">
        <f t="shared" si="9"/>
        <v>-10.86</v>
      </c>
      <c r="Q86" s="38">
        <f t="shared" si="9"/>
        <v>-10.06</v>
      </c>
      <c r="R86" s="38">
        <f t="shared" si="9"/>
        <v>-9.7399999999999984</v>
      </c>
      <c r="S86" s="38">
        <f t="shared" si="9"/>
        <v>0.51999999999999957</v>
      </c>
      <c r="T86" s="38">
        <f t="shared" si="9"/>
        <v>10.799999999999997</v>
      </c>
      <c r="U86" s="38">
        <f t="shared" si="9"/>
        <v>-8.129999999999999</v>
      </c>
      <c r="V86" s="38">
        <f t="shared" si="9"/>
        <v>9.4799999999999969</v>
      </c>
      <c r="W86" s="38">
        <f t="shared" si="9"/>
        <v>11.469999999999999</v>
      </c>
      <c r="X86" s="38">
        <f t="shared" si="9"/>
        <v>11.149999999999999</v>
      </c>
      <c r="Y86" s="38">
        <f t="shared" si="9"/>
        <v>5.7199999999999989</v>
      </c>
      <c r="Z86" s="38">
        <f t="shared" si="9"/>
        <v>-9.3299999999999983</v>
      </c>
      <c r="AA86" s="38">
        <f t="shared" si="9"/>
        <v>5.5799999999999983</v>
      </c>
      <c r="AB86" s="39">
        <f t="shared" si="9"/>
        <v>8.9500000000000028</v>
      </c>
    </row>
    <row r="87" spans="2:28" x14ac:dyDescent="0.25">
      <c r="B87" s="51" t="str">
        <f t="shared" si="4"/>
        <v>14.01.2021</v>
      </c>
      <c r="C87" s="52">
        <f t="shared" si="5"/>
        <v>70.22</v>
      </c>
      <c r="D87" s="47">
        <f t="shared" si="6"/>
        <v>-63.009999999999991</v>
      </c>
      <c r="E87" s="37">
        <f t="shared" si="9"/>
        <v>7.0799999999999983</v>
      </c>
      <c r="F87" s="38">
        <f t="shared" si="9"/>
        <v>4.66</v>
      </c>
      <c r="G87" s="38">
        <f t="shared" si="9"/>
        <v>0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-9.6499999999999986</v>
      </c>
      <c r="L87" s="38">
        <f t="shared" si="9"/>
        <v>-9.0399999999999991</v>
      </c>
      <c r="M87" s="38">
        <f t="shared" si="9"/>
        <v>-4.4800000000000004</v>
      </c>
      <c r="N87" s="38">
        <f t="shared" si="9"/>
        <v>-9.4200000000000017</v>
      </c>
      <c r="O87" s="38">
        <f t="shared" si="9"/>
        <v>10.399999999999999</v>
      </c>
      <c r="P87" s="38">
        <f t="shared" si="9"/>
        <v>8.3400000000000034</v>
      </c>
      <c r="Q87" s="38">
        <f t="shared" si="9"/>
        <v>0.80000000000000071</v>
      </c>
      <c r="R87" s="38">
        <f t="shared" si="9"/>
        <v>10.240000000000002</v>
      </c>
      <c r="S87" s="38">
        <f t="shared" si="9"/>
        <v>10.79</v>
      </c>
      <c r="T87" s="38">
        <f t="shared" si="9"/>
        <v>-2.879999999999999</v>
      </c>
      <c r="U87" s="38">
        <f t="shared" si="9"/>
        <v>-9.93</v>
      </c>
      <c r="V87" s="38">
        <f t="shared" si="9"/>
        <v>-5.98</v>
      </c>
      <c r="W87" s="38">
        <f t="shared" si="9"/>
        <v>-4.0799999999999983</v>
      </c>
      <c r="X87" s="38">
        <f t="shared" si="9"/>
        <v>-5.2199999999999989</v>
      </c>
      <c r="Y87" s="38">
        <f t="shared" si="9"/>
        <v>4.5100000000000016</v>
      </c>
      <c r="Z87" s="38">
        <f t="shared" si="9"/>
        <v>3.8999999999999986</v>
      </c>
      <c r="AA87" s="38">
        <f t="shared" si="9"/>
        <v>-2.3299999999999983</v>
      </c>
      <c r="AB87" s="39">
        <f t="shared" si="9"/>
        <v>9.5</v>
      </c>
    </row>
    <row r="88" spans="2:28" x14ac:dyDescent="0.25">
      <c r="B88" s="51" t="str">
        <f t="shared" si="4"/>
        <v>15.01.2021</v>
      </c>
      <c r="C88" s="52">
        <f t="shared" si="5"/>
        <v>152.58999999999997</v>
      </c>
      <c r="D88" s="47">
        <f t="shared" si="6"/>
        <v>-12.639999999999997</v>
      </c>
      <c r="E88" s="37">
        <f t="shared" si="9"/>
        <v>10.409999999999997</v>
      </c>
      <c r="F88" s="38">
        <f t="shared" si="9"/>
        <v>5.870000000000001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0</v>
      </c>
      <c r="K88" s="38">
        <f t="shared" si="9"/>
        <v>7.8999999999999986</v>
      </c>
      <c r="L88" s="38">
        <f t="shared" si="9"/>
        <v>8.14</v>
      </c>
      <c r="M88" s="38">
        <f t="shared" si="9"/>
        <v>7.82</v>
      </c>
      <c r="N88" s="38">
        <f t="shared" si="9"/>
        <v>-9.5799999999999983</v>
      </c>
      <c r="O88" s="38">
        <f t="shared" si="9"/>
        <v>-3.0599999999999987</v>
      </c>
      <c r="P88" s="38">
        <f t="shared" si="9"/>
        <v>7.1599999999999966</v>
      </c>
      <c r="Q88" s="38">
        <f t="shared" si="9"/>
        <v>4.5100000000000016</v>
      </c>
      <c r="R88" s="38">
        <f t="shared" si="9"/>
        <v>10.450000000000003</v>
      </c>
      <c r="S88" s="38">
        <f t="shared" si="9"/>
        <v>7.509999999999998</v>
      </c>
      <c r="T88" s="38">
        <f t="shared" si="9"/>
        <v>10.96</v>
      </c>
      <c r="U88" s="38">
        <f t="shared" si="9"/>
        <v>10.630000000000003</v>
      </c>
      <c r="V88" s="38">
        <f t="shared" si="9"/>
        <v>10.549999999999997</v>
      </c>
      <c r="W88" s="38">
        <f t="shared" si="9"/>
        <v>1.1900000000000013</v>
      </c>
      <c r="X88" s="38">
        <f t="shared" si="9"/>
        <v>9.9200000000000017</v>
      </c>
      <c r="Y88" s="38">
        <f t="shared" si="9"/>
        <v>10</v>
      </c>
      <c r="Z88" s="38">
        <f t="shared" si="9"/>
        <v>10.829999999999998</v>
      </c>
      <c r="AA88" s="38">
        <f t="shared" si="9"/>
        <v>7.82</v>
      </c>
      <c r="AB88" s="39">
        <f t="shared" si="9"/>
        <v>10.920000000000002</v>
      </c>
    </row>
    <row r="89" spans="2:28" x14ac:dyDescent="0.25">
      <c r="B89" s="51" t="str">
        <f t="shared" si="4"/>
        <v>16.01.2021</v>
      </c>
      <c r="C89" s="52">
        <f t="shared" si="5"/>
        <v>159.02999999999997</v>
      </c>
      <c r="D89" s="47">
        <f t="shared" si="6"/>
        <v>-24.21</v>
      </c>
      <c r="E89" s="37">
        <f t="shared" si="9"/>
        <v>11.060000000000002</v>
      </c>
      <c r="F89" s="38">
        <f t="shared" si="9"/>
        <v>10.899999999999999</v>
      </c>
      <c r="G89" s="38">
        <f t="shared" si="9"/>
        <v>4.8900000000000006</v>
      </c>
      <c r="H89" s="38">
        <f t="shared" si="9"/>
        <v>10.729999999999997</v>
      </c>
      <c r="I89" s="38">
        <f t="shared" si="9"/>
        <v>3.2399999999999984</v>
      </c>
      <c r="J89" s="38">
        <f t="shared" si="9"/>
        <v>-0.10000000000000142</v>
      </c>
      <c r="K89" s="38">
        <f t="shared" si="9"/>
        <v>-9.82</v>
      </c>
      <c r="L89" s="38">
        <f t="shared" si="9"/>
        <v>-7.9499999999999993</v>
      </c>
      <c r="M89" s="38">
        <f t="shared" si="9"/>
        <v>-1.8399999999999999</v>
      </c>
      <c r="N89" s="38">
        <f t="shared" si="9"/>
        <v>10.149999999999999</v>
      </c>
      <c r="O89" s="38">
        <f t="shared" si="9"/>
        <v>6.2100000000000009</v>
      </c>
      <c r="P89" s="38">
        <f t="shared" si="9"/>
        <v>10.520000000000003</v>
      </c>
      <c r="Q89" s="38">
        <f t="shared" si="9"/>
        <v>5.75</v>
      </c>
      <c r="R89" s="38">
        <f t="shared" si="9"/>
        <v>-1.1499999999999986</v>
      </c>
      <c r="S89" s="38">
        <f t="shared" si="9"/>
        <v>3.3900000000000006</v>
      </c>
      <c r="T89" s="38">
        <f t="shared" si="9"/>
        <v>11.020000000000003</v>
      </c>
      <c r="U89" s="38">
        <f t="shared" si="9"/>
        <v>-3.3500000000000014</v>
      </c>
      <c r="V89" s="38">
        <f t="shared" si="9"/>
        <v>11.21</v>
      </c>
      <c r="W89" s="38">
        <f t="shared" si="9"/>
        <v>11.219999999999999</v>
      </c>
      <c r="X89" s="38">
        <f t="shared" si="9"/>
        <v>11.280000000000001</v>
      </c>
      <c r="Y89" s="38">
        <f t="shared" si="9"/>
        <v>11.329999999999998</v>
      </c>
      <c r="Z89" s="38">
        <f t="shared" si="9"/>
        <v>11.350000000000001</v>
      </c>
      <c r="AA89" s="38">
        <f t="shared" si="9"/>
        <v>8.9600000000000009</v>
      </c>
      <c r="AB89" s="39">
        <f t="shared" si="9"/>
        <v>5.82</v>
      </c>
    </row>
    <row r="90" spans="2:28" x14ac:dyDescent="0.25">
      <c r="B90" s="51" t="str">
        <f t="shared" si="4"/>
        <v>17.01.2021</v>
      </c>
      <c r="C90" s="52">
        <f t="shared" si="5"/>
        <v>223.98000000000008</v>
      </c>
      <c r="D90" s="47">
        <f t="shared" si="6"/>
        <v>-5.1099999999999994</v>
      </c>
      <c r="E90" s="37">
        <f t="shared" si="9"/>
        <v>10.25</v>
      </c>
      <c r="F90" s="38">
        <f t="shared" si="9"/>
        <v>10.450000000000003</v>
      </c>
      <c r="G90" s="38">
        <f t="shared" si="9"/>
        <v>10.840000000000003</v>
      </c>
      <c r="H90" s="38">
        <f t="shared" si="9"/>
        <v>12.96</v>
      </c>
      <c r="I90" s="38">
        <f t="shared" si="9"/>
        <v>12.89</v>
      </c>
      <c r="J90" s="38">
        <f t="shared" si="9"/>
        <v>12.649999999999999</v>
      </c>
      <c r="K90" s="38">
        <f t="shared" si="9"/>
        <v>8.9399999999999977</v>
      </c>
      <c r="L90" s="38">
        <f t="shared" si="9"/>
        <v>10.920000000000002</v>
      </c>
      <c r="M90" s="38">
        <f t="shared" si="9"/>
        <v>8.1499999999999986</v>
      </c>
      <c r="N90" s="38">
        <f t="shared" si="9"/>
        <v>-5.1099999999999994</v>
      </c>
      <c r="O90" s="38">
        <f t="shared" si="9"/>
        <v>9.9500000000000028</v>
      </c>
      <c r="P90" s="38">
        <f t="shared" si="9"/>
        <v>9.9399999999999977</v>
      </c>
      <c r="Q90" s="38">
        <f t="shared" si="9"/>
        <v>9.0499999999999972</v>
      </c>
      <c r="R90" s="38">
        <f t="shared" si="9"/>
        <v>2.6000000000000014</v>
      </c>
      <c r="S90" s="38">
        <f t="shared" si="9"/>
        <v>7.6899999999999977</v>
      </c>
      <c r="T90" s="38">
        <f t="shared" si="9"/>
        <v>10.020000000000003</v>
      </c>
      <c r="U90" s="38">
        <f t="shared" si="9"/>
        <v>10.170000000000002</v>
      </c>
      <c r="V90" s="38">
        <f t="shared" si="9"/>
        <v>9.9200000000000017</v>
      </c>
      <c r="W90" s="38">
        <f t="shared" si="9"/>
        <v>10.280000000000001</v>
      </c>
      <c r="X90" s="38">
        <f t="shared" si="9"/>
        <v>10.149999999999999</v>
      </c>
      <c r="Y90" s="38">
        <f t="shared" si="9"/>
        <v>10.149999999999999</v>
      </c>
      <c r="Z90" s="38">
        <f t="shared" si="9"/>
        <v>9.9500000000000028</v>
      </c>
      <c r="AA90" s="38">
        <f t="shared" si="9"/>
        <v>9.82</v>
      </c>
      <c r="AB90" s="39">
        <f t="shared" si="9"/>
        <v>6.240000000000002</v>
      </c>
    </row>
    <row r="91" spans="2:28" x14ac:dyDescent="0.25">
      <c r="B91" s="51" t="str">
        <f t="shared" si="4"/>
        <v>18.01.2021</v>
      </c>
      <c r="C91" s="52">
        <f t="shared" si="5"/>
        <v>140.32000000000005</v>
      </c>
      <c r="D91" s="47">
        <f t="shared" si="6"/>
        <v>-30.459999999999997</v>
      </c>
      <c r="E91" s="37">
        <f t="shared" si="9"/>
        <v>9.4099999999999966</v>
      </c>
      <c r="F91" s="38">
        <f t="shared" si="9"/>
        <v>10.009999999999998</v>
      </c>
      <c r="G91" s="38">
        <f t="shared" si="9"/>
        <v>10.350000000000001</v>
      </c>
      <c r="H91" s="38">
        <f t="shared" si="9"/>
        <v>10.240000000000002</v>
      </c>
      <c r="I91" s="38">
        <f t="shared" si="9"/>
        <v>10.210000000000001</v>
      </c>
      <c r="J91" s="38">
        <f t="shared" si="9"/>
        <v>10.200000000000003</v>
      </c>
      <c r="K91" s="38">
        <f t="shared" si="9"/>
        <v>-1.2699999999999996</v>
      </c>
      <c r="L91" s="38">
        <f t="shared" si="9"/>
        <v>-5.1499999999999986</v>
      </c>
      <c r="M91" s="38">
        <f t="shared" si="9"/>
        <v>-8.0300000000000011</v>
      </c>
      <c r="N91" s="38">
        <f t="shared" si="9"/>
        <v>-7.7899999999999991</v>
      </c>
      <c r="O91" s="38">
        <f t="shared" si="9"/>
        <v>-0.53999999999999915</v>
      </c>
      <c r="P91" s="38">
        <f t="shared" si="9"/>
        <v>8.3299999999999983</v>
      </c>
      <c r="Q91" s="38">
        <f t="shared" si="9"/>
        <v>6.240000000000002</v>
      </c>
      <c r="R91" s="38">
        <f t="shared" si="9"/>
        <v>-0.14999999999999858</v>
      </c>
      <c r="S91" s="38">
        <f t="shared" si="9"/>
        <v>1.75</v>
      </c>
      <c r="T91" s="38">
        <f t="shared" si="9"/>
        <v>-5.3900000000000006</v>
      </c>
      <c r="U91" s="38">
        <f t="shared" si="9"/>
        <v>-2.1400000000000006</v>
      </c>
      <c r="V91" s="38">
        <f t="shared" si="9"/>
        <v>9.9500000000000028</v>
      </c>
      <c r="W91" s="38">
        <f t="shared" si="9"/>
        <v>6.7199999999999989</v>
      </c>
      <c r="X91" s="38">
        <f t="shared" si="9"/>
        <v>9.3500000000000014</v>
      </c>
      <c r="Y91" s="38">
        <f t="shared" si="9"/>
        <v>8.5300000000000011</v>
      </c>
      <c r="Z91" s="38">
        <f t="shared" si="9"/>
        <v>9.5200000000000031</v>
      </c>
      <c r="AA91" s="38">
        <f t="shared" si="9"/>
        <v>9.490000000000002</v>
      </c>
      <c r="AB91" s="39">
        <f t="shared" si="9"/>
        <v>10.020000000000003</v>
      </c>
    </row>
    <row r="92" spans="2:28" x14ac:dyDescent="0.25">
      <c r="B92" s="51" t="str">
        <f t="shared" si="4"/>
        <v>19.01.2021</v>
      </c>
      <c r="C92" s="52">
        <f t="shared" si="5"/>
        <v>154.35999999999996</v>
      </c>
      <c r="D92" s="47">
        <f t="shared" si="6"/>
        <v>-16.400000000000002</v>
      </c>
      <c r="E92" s="37">
        <f t="shared" si="9"/>
        <v>10.210000000000001</v>
      </c>
      <c r="F92" s="38">
        <f t="shared" si="9"/>
        <v>10.039999999999999</v>
      </c>
      <c r="G92" s="38">
        <f t="shared" si="9"/>
        <v>9.6599999999999966</v>
      </c>
      <c r="H92" s="38">
        <f t="shared" si="9"/>
        <v>9.8299999999999983</v>
      </c>
      <c r="I92" s="38">
        <f t="shared" si="9"/>
        <v>9.7299999999999969</v>
      </c>
      <c r="J92" s="38">
        <f t="shared" si="9"/>
        <v>10.719999999999999</v>
      </c>
      <c r="K92" s="38">
        <f t="shared" si="9"/>
        <v>-2.2699999999999996</v>
      </c>
      <c r="L92" s="38">
        <f t="shared" si="9"/>
        <v>6.5600000000000023</v>
      </c>
      <c r="M92" s="38">
        <f t="shared" si="9"/>
        <v>9.89</v>
      </c>
      <c r="N92" s="38">
        <f t="shared" si="9"/>
        <v>9.1499999999999986</v>
      </c>
      <c r="O92" s="38">
        <f t="shared" si="9"/>
        <v>8.509999999999998</v>
      </c>
      <c r="P92" s="38">
        <f t="shared" si="9"/>
        <v>5.16</v>
      </c>
      <c r="Q92" s="38">
        <f t="shared" si="9"/>
        <v>8.64</v>
      </c>
      <c r="R92" s="38">
        <f t="shared" si="9"/>
        <v>6.8699999999999974</v>
      </c>
      <c r="S92" s="38">
        <f t="shared" si="9"/>
        <v>-1.2800000000000011</v>
      </c>
      <c r="T92" s="38">
        <f t="shared" si="9"/>
        <v>7.990000000000002</v>
      </c>
      <c r="U92" s="38">
        <f t="shared" si="9"/>
        <v>-4.18</v>
      </c>
      <c r="V92" s="38">
        <f t="shared" si="9"/>
        <v>8.9500000000000028</v>
      </c>
      <c r="W92" s="38">
        <f t="shared" si="9"/>
        <v>-5.4699999999999989</v>
      </c>
      <c r="X92" s="38">
        <f t="shared" si="9"/>
        <v>-0.17000000000000171</v>
      </c>
      <c r="Y92" s="38">
        <f t="shared" si="9"/>
        <v>-3.0300000000000011</v>
      </c>
      <c r="Z92" s="38">
        <f t="shared" si="9"/>
        <v>6.3500000000000014</v>
      </c>
      <c r="AA92" s="38">
        <f t="shared" si="9"/>
        <v>6.0399999999999991</v>
      </c>
      <c r="AB92" s="39">
        <f t="shared" si="9"/>
        <v>10.060000000000002</v>
      </c>
    </row>
    <row r="93" spans="2:28" x14ac:dyDescent="0.25">
      <c r="B93" s="51" t="str">
        <f t="shared" si="4"/>
        <v>20.01.2021</v>
      </c>
      <c r="C93" s="52">
        <f t="shared" si="5"/>
        <v>222.87000000000006</v>
      </c>
      <c r="D93" s="47">
        <f t="shared" si="6"/>
        <v>-3.0600000000000023</v>
      </c>
      <c r="E93" s="37">
        <f t="shared" si="9"/>
        <v>10.049999999999997</v>
      </c>
      <c r="F93" s="38">
        <f t="shared" si="9"/>
        <v>10.060000000000002</v>
      </c>
      <c r="G93" s="38">
        <f t="shared" si="9"/>
        <v>9.82</v>
      </c>
      <c r="H93" s="38">
        <f t="shared" si="9"/>
        <v>9.490000000000002</v>
      </c>
      <c r="I93" s="38">
        <f t="shared" si="9"/>
        <v>10</v>
      </c>
      <c r="J93" s="38">
        <f t="shared" si="9"/>
        <v>9.990000000000002</v>
      </c>
      <c r="K93" s="38">
        <f t="shared" si="9"/>
        <v>11.689999999999998</v>
      </c>
      <c r="L93" s="38">
        <f t="shared" si="9"/>
        <v>10.880000000000003</v>
      </c>
      <c r="M93" s="38">
        <f t="shared" si="9"/>
        <v>11.89</v>
      </c>
      <c r="N93" s="38">
        <f t="shared" si="9"/>
        <v>2.5199999999999996</v>
      </c>
      <c r="O93" s="38">
        <f t="shared" si="9"/>
        <v>11.780000000000001</v>
      </c>
      <c r="P93" s="38">
        <f t="shared" si="9"/>
        <v>11.950000000000003</v>
      </c>
      <c r="Q93" s="38">
        <f t="shared" si="9"/>
        <v>11.060000000000002</v>
      </c>
      <c r="R93" s="38">
        <f t="shared" si="9"/>
        <v>1.1099999999999994</v>
      </c>
      <c r="S93" s="38">
        <f t="shared" si="9"/>
        <v>9.61</v>
      </c>
      <c r="T93" s="38">
        <f t="shared" si="9"/>
        <v>12.060000000000002</v>
      </c>
      <c r="U93" s="38">
        <f t="shared" si="9"/>
        <v>-2.2100000000000009</v>
      </c>
      <c r="V93" s="38">
        <f t="shared" si="9"/>
        <v>11.990000000000002</v>
      </c>
      <c r="W93" s="38">
        <f t="shared" si="9"/>
        <v>11.810000000000002</v>
      </c>
      <c r="X93" s="38">
        <f t="shared" si="9"/>
        <v>-0.85000000000000142</v>
      </c>
      <c r="Y93" s="38">
        <f t="shared" si="9"/>
        <v>11.719999999999999</v>
      </c>
      <c r="Z93" s="38">
        <f t="shared" si="9"/>
        <v>9.5200000000000031</v>
      </c>
      <c r="AA93" s="38">
        <f t="shared" si="9"/>
        <v>11.759999999999998</v>
      </c>
      <c r="AB93" s="39">
        <f t="shared" si="9"/>
        <v>12.11</v>
      </c>
    </row>
    <row r="94" spans="2:28" x14ac:dyDescent="0.25">
      <c r="B94" s="51" t="str">
        <f t="shared" si="4"/>
        <v>21.01.2021</v>
      </c>
      <c r="C94" s="52">
        <f t="shared" si="5"/>
        <v>128.23000000000002</v>
      </c>
      <c r="D94" s="47">
        <f t="shared" si="6"/>
        <v>-47.78</v>
      </c>
      <c r="E94" s="37">
        <f t="shared" si="9"/>
        <v>-3.7199999999999989</v>
      </c>
      <c r="F94" s="38">
        <f t="shared" si="9"/>
        <v>11.270000000000003</v>
      </c>
      <c r="G94" s="38">
        <f t="shared" si="9"/>
        <v>12.020000000000003</v>
      </c>
      <c r="H94" s="38">
        <f t="shared" si="9"/>
        <v>11.950000000000003</v>
      </c>
      <c r="I94" s="38">
        <f t="shared" si="9"/>
        <v>11.619999999999997</v>
      </c>
      <c r="J94" s="38">
        <f t="shared" si="9"/>
        <v>7.5399999999999991</v>
      </c>
      <c r="K94" s="38">
        <f t="shared" si="9"/>
        <v>6.9500000000000028</v>
      </c>
      <c r="L94" s="38">
        <f t="shared" si="9"/>
        <v>6.3999999999999986</v>
      </c>
      <c r="M94" s="38">
        <f t="shared" si="9"/>
        <v>10.520000000000003</v>
      </c>
      <c r="N94" s="38">
        <f t="shared" si="9"/>
        <v>-3.0100000000000016</v>
      </c>
      <c r="O94" s="38">
        <f t="shared" si="9"/>
        <v>-8.5100000000000016</v>
      </c>
      <c r="P94" s="38">
        <f t="shared" si="9"/>
        <v>-10.95</v>
      </c>
      <c r="Q94" s="38">
        <f t="shared" si="9"/>
        <v>-6.09</v>
      </c>
      <c r="R94" s="38">
        <f t="shared" si="9"/>
        <v>1.3000000000000007</v>
      </c>
      <c r="S94" s="38">
        <f t="shared" si="9"/>
        <v>8.259999999999998</v>
      </c>
      <c r="T94" s="38">
        <f t="shared" si="9"/>
        <v>10.68</v>
      </c>
      <c r="U94" s="38">
        <f t="shared" si="9"/>
        <v>-5.7899999999999991</v>
      </c>
      <c r="V94" s="38">
        <f t="shared" si="9"/>
        <v>-9.0100000000000016</v>
      </c>
      <c r="W94" s="38">
        <f t="shared" si="9"/>
        <v>4.8099999999999987</v>
      </c>
      <c r="X94" s="38">
        <f t="shared" si="9"/>
        <v>-0.69999999999999929</v>
      </c>
      <c r="Y94" s="38">
        <f t="shared" si="9"/>
        <v>7.43</v>
      </c>
      <c r="Z94" s="38">
        <f t="shared" si="9"/>
        <v>8.9200000000000017</v>
      </c>
      <c r="AA94" s="38">
        <f t="shared" si="9"/>
        <v>5.2800000000000011</v>
      </c>
      <c r="AB94" s="39">
        <f t="shared" si="9"/>
        <v>3.2800000000000011</v>
      </c>
    </row>
    <row r="95" spans="2:28" x14ac:dyDescent="0.25">
      <c r="B95" s="51" t="str">
        <f t="shared" si="4"/>
        <v>22.01.2021</v>
      </c>
      <c r="C95" s="52">
        <f t="shared" si="5"/>
        <v>97.059999999999974</v>
      </c>
      <c r="D95" s="47">
        <f t="shared" si="6"/>
        <v>-54.27</v>
      </c>
      <c r="E95" s="37">
        <f t="shared" si="9"/>
        <v>-7.6700000000000017</v>
      </c>
      <c r="F95" s="38">
        <f t="shared" si="9"/>
        <v>5.91</v>
      </c>
      <c r="G95" s="38">
        <f t="shared" si="9"/>
        <v>-2.91</v>
      </c>
      <c r="H95" s="38">
        <f t="shared" si="9"/>
        <v>2.5799999999999983</v>
      </c>
      <c r="I95" s="38">
        <f t="shared" si="9"/>
        <v>0.92999999999999972</v>
      </c>
      <c r="J95" s="38">
        <f t="shared" si="9"/>
        <v>-9.0399999999999991</v>
      </c>
      <c r="K95" s="38">
        <f t="shared" si="9"/>
        <v>9.5900000000000034</v>
      </c>
      <c r="L95" s="38">
        <f t="shared" si="9"/>
        <v>-4.2199999999999989</v>
      </c>
      <c r="M95" s="38">
        <f t="shared" si="9"/>
        <v>-4.1499999999999986</v>
      </c>
      <c r="N95" s="38">
        <f t="shared" si="9"/>
        <v>13.21</v>
      </c>
      <c r="O95" s="38">
        <f t="shared" si="9"/>
        <v>8.64</v>
      </c>
      <c r="P95" s="38">
        <f t="shared" si="9"/>
        <v>8.7999999999999972</v>
      </c>
      <c r="Q95" s="38">
        <f t="shared" si="9"/>
        <v>9.36</v>
      </c>
      <c r="R95" s="38">
        <f t="shared" si="9"/>
        <v>-1.0199999999999996</v>
      </c>
      <c r="S95" s="38">
        <f t="shared" si="9"/>
        <v>10.399999999999999</v>
      </c>
      <c r="T95" s="38">
        <f t="shared" si="9"/>
        <v>2.5</v>
      </c>
      <c r="U95" s="38">
        <f t="shared" si="9"/>
        <v>-10.28</v>
      </c>
      <c r="V95" s="38">
        <f t="shared" si="9"/>
        <v>-9.5500000000000007</v>
      </c>
      <c r="W95" s="38">
        <f t="shared" si="9"/>
        <v>6.07</v>
      </c>
      <c r="X95" s="38">
        <f t="shared" si="9"/>
        <v>-5.43</v>
      </c>
      <c r="Y95" s="38">
        <f t="shared" si="9"/>
        <v>2.4600000000000009</v>
      </c>
      <c r="Z95" s="38">
        <f t="shared" si="9"/>
        <v>1.9899999999999984</v>
      </c>
      <c r="AA95" s="38">
        <f t="shared" si="9"/>
        <v>3.4400000000000013</v>
      </c>
      <c r="AB95" s="39">
        <f t="shared" si="9"/>
        <v>11.18</v>
      </c>
    </row>
    <row r="96" spans="2:28" x14ac:dyDescent="0.25">
      <c r="B96" s="51" t="str">
        <f t="shared" si="4"/>
        <v>23.01.2021</v>
      </c>
      <c r="C96" s="52">
        <f t="shared" si="5"/>
        <v>59.58</v>
      </c>
      <c r="D96" s="47">
        <f t="shared" si="6"/>
        <v>-163.53999999999996</v>
      </c>
      <c r="E96" s="37">
        <f t="shared" si="9"/>
        <v>12</v>
      </c>
      <c r="F96" s="38">
        <f t="shared" si="9"/>
        <v>-7.8500000000000014</v>
      </c>
      <c r="G96" s="38">
        <f t="shared" si="9"/>
        <v>9.2299999999999969</v>
      </c>
      <c r="H96" s="38">
        <f t="shared" si="9"/>
        <v>2.1000000000000014</v>
      </c>
      <c r="I96" s="38">
        <f t="shared" si="9"/>
        <v>11.920000000000002</v>
      </c>
      <c r="J96" s="38">
        <f t="shared" si="9"/>
        <v>12.36</v>
      </c>
      <c r="K96" s="38">
        <f t="shared" si="9"/>
        <v>4.6099999999999994</v>
      </c>
      <c r="L96" s="38">
        <f t="shared" si="9"/>
        <v>-1.5799999999999983</v>
      </c>
      <c r="M96" s="38">
        <f t="shared" si="9"/>
        <v>-9.64</v>
      </c>
      <c r="N96" s="38">
        <f t="shared" si="9"/>
        <v>-10.5</v>
      </c>
      <c r="O96" s="38">
        <f t="shared" si="9"/>
        <v>-9.2600000000000016</v>
      </c>
      <c r="P96" s="38">
        <f t="shared" si="9"/>
        <v>-10.7</v>
      </c>
      <c r="Q96" s="38">
        <f t="shared" si="9"/>
        <v>-10.67</v>
      </c>
      <c r="R96" s="38">
        <f t="shared" si="9"/>
        <v>-10.73</v>
      </c>
      <c r="S96" s="38">
        <f t="shared" si="9"/>
        <v>7.3599999999999994</v>
      </c>
      <c r="T96" s="38">
        <f t="shared" ref="T96:AB96" si="10">T26+T61</f>
        <v>-9.9499999999999993</v>
      </c>
      <c r="U96" s="38">
        <f t="shared" si="10"/>
        <v>-8.0500000000000007</v>
      </c>
      <c r="V96" s="38">
        <f t="shared" si="10"/>
        <v>-10.27</v>
      </c>
      <c r="W96" s="38">
        <f t="shared" si="10"/>
        <v>-10.58</v>
      </c>
      <c r="X96" s="38">
        <f t="shared" si="10"/>
        <v>-10.8</v>
      </c>
      <c r="Y96" s="38">
        <f t="shared" si="10"/>
        <v>-10.75</v>
      </c>
      <c r="Z96" s="38">
        <f t="shared" si="10"/>
        <v>-10.76</v>
      </c>
      <c r="AA96" s="38">
        <f t="shared" si="10"/>
        <v>-10.81</v>
      </c>
      <c r="AB96" s="39">
        <f t="shared" si="10"/>
        <v>-10.64</v>
      </c>
    </row>
    <row r="97" spans="2:28" x14ac:dyDescent="0.25">
      <c r="B97" s="51" t="str">
        <f t="shared" si="4"/>
        <v>24.01.2021</v>
      </c>
      <c r="C97" s="52">
        <f t="shared" si="5"/>
        <v>59.540000000000006</v>
      </c>
      <c r="D97" s="47">
        <f t="shared" si="6"/>
        <v>-161.9</v>
      </c>
      <c r="E97" s="37">
        <f t="shared" ref="E97:AB104" si="11">E27+E62</f>
        <v>3.1400000000000006</v>
      </c>
      <c r="F97" s="38">
        <f t="shared" si="11"/>
        <v>-10.45</v>
      </c>
      <c r="G97" s="38">
        <f t="shared" si="11"/>
        <v>-7.6000000000000014</v>
      </c>
      <c r="H97" s="38">
        <f t="shared" si="11"/>
        <v>-10.67</v>
      </c>
      <c r="I97" s="38">
        <f t="shared" si="11"/>
        <v>-5.7899999999999991</v>
      </c>
      <c r="J97" s="38">
        <f t="shared" si="11"/>
        <v>-10.89</v>
      </c>
      <c r="K97" s="38">
        <f t="shared" si="11"/>
        <v>-5.93</v>
      </c>
      <c r="L97" s="38">
        <f t="shared" si="11"/>
        <v>-10.56</v>
      </c>
      <c r="M97" s="38">
        <f t="shared" si="11"/>
        <v>-7.68</v>
      </c>
      <c r="N97" s="38">
        <f t="shared" si="11"/>
        <v>-1.3900000000000006</v>
      </c>
      <c r="O97" s="38">
        <f t="shared" si="11"/>
        <v>9.2100000000000009</v>
      </c>
      <c r="P97" s="38">
        <f t="shared" si="11"/>
        <v>11.840000000000003</v>
      </c>
      <c r="Q97" s="38">
        <f t="shared" si="11"/>
        <v>11.630000000000003</v>
      </c>
      <c r="R97" s="38">
        <f t="shared" si="11"/>
        <v>11.659999999999997</v>
      </c>
      <c r="S97" s="38">
        <f t="shared" si="11"/>
        <v>-8.25</v>
      </c>
      <c r="T97" s="38">
        <f t="shared" si="11"/>
        <v>-10.62</v>
      </c>
      <c r="U97" s="38">
        <f t="shared" si="11"/>
        <v>-8.36</v>
      </c>
      <c r="V97" s="38">
        <f t="shared" si="11"/>
        <v>-10.029999999999999</v>
      </c>
      <c r="W97" s="38">
        <f t="shared" si="11"/>
        <v>-10.74</v>
      </c>
      <c r="X97" s="38">
        <f t="shared" si="11"/>
        <v>-10.74</v>
      </c>
      <c r="Y97" s="38">
        <f t="shared" si="11"/>
        <v>-10.68</v>
      </c>
      <c r="Z97" s="38">
        <f t="shared" si="11"/>
        <v>-10.68</v>
      </c>
      <c r="AA97" s="38">
        <f t="shared" si="11"/>
        <v>-10.84</v>
      </c>
      <c r="AB97" s="39">
        <f t="shared" si="11"/>
        <v>12.060000000000002</v>
      </c>
    </row>
    <row r="98" spans="2:28" x14ac:dyDescent="0.25">
      <c r="B98" s="51" t="str">
        <f t="shared" si="4"/>
        <v>25.01.2021</v>
      </c>
      <c r="C98" s="52">
        <f t="shared" si="5"/>
        <v>34.550000000000004</v>
      </c>
      <c r="D98" s="47">
        <f t="shared" si="6"/>
        <v>-150.63999999999999</v>
      </c>
      <c r="E98" s="37">
        <f t="shared" si="11"/>
        <v>12.630000000000003</v>
      </c>
      <c r="F98" s="38">
        <f t="shared" si="11"/>
        <v>-0.32999999999999829</v>
      </c>
      <c r="G98" s="38">
        <f t="shared" si="11"/>
        <v>-3.5599999999999987</v>
      </c>
      <c r="H98" s="38">
        <f t="shared" si="11"/>
        <v>-11.09</v>
      </c>
      <c r="I98" s="38">
        <f t="shared" si="11"/>
        <v>-1.1999999999999993</v>
      </c>
      <c r="J98" s="38">
        <f t="shared" si="11"/>
        <v>-0.53999999999999915</v>
      </c>
      <c r="K98" s="38">
        <f t="shared" si="11"/>
        <v>8.3100000000000023</v>
      </c>
      <c r="L98" s="38">
        <f t="shared" si="11"/>
        <v>5.7899999999999991</v>
      </c>
      <c r="M98" s="38">
        <f t="shared" si="11"/>
        <v>-2.1900000000000013</v>
      </c>
      <c r="N98" s="38">
        <f t="shared" si="11"/>
        <v>-2.3099999999999987</v>
      </c>
      <c r="O98" s="38">
        <f t="shared" si="11"/>
        <v>-11.25</v>
      </c>
      <c r="P98" s="38">
        <f t="shared" si="11"/>
        <v>-11.81</v>
      </c>
      <c r="Q98" s="38">
        <f t="shared" si="11"/>
        <v>-10.43</v>
      </c>
      <c r="R98" s="38">
        <f t="shared" si="11"/>
        <v>-11.4</v>
      </c>
      <c r="S98" s="38">
        <f t="shared" si="11"/>
        <v>-11.43</v>
      </c>
      <c r="T98" s="38">
        <f t="shared" si="11"/>
        <v>-10.41</v>
      </c>
      <c r="U98" s="38">
        <f t="shared" si="11"/>
        <v>-10.48</v>
      </c>
      <c r="V98" s="38">
        <f t="shared" si="11"/>
        <v>-10.76</v>
      </c>
      <c r="W98" s="38">
        <f t="shared" si="11"/>
        <v>-7.5799999999999983</v>
      </c>
      <c r="X98" s="38">
        <f t="shared" si="11"/>
        <v>-10.57</v>
      </c>
      <c r="Y98" s="38">
        <f t="shared" si="11"/>
        <v>-10.51</v>
      </c>
      <c r="Z98" s="38">
        <f t="shared" si="11"/>
        <v>-10.31</v>
      </c>
      <c r="AA98" s="38">
        <f t="shared" si="11"/>
        <v>-2.4800000000000004</v>
      </c>
      <c r="AB98" s="39">
        <f t="shared" si="11"/>
        <v>7.82</v>
      </c>
    </row>
    <row r="99" spans="2:28" x14ac:dyDescent="0.25">
      <c r="B99" s="51" t="str">
        <f t="shared" si="4"/>
        <v>26.01.2021</v>
      </c>
      <c r="C99" s="52">
        <f t="shared" si="5"/>
        <v>81.539999999999992</v>
      </c>
      <c r="D99" s="47">
        <f t="shared" si="6"/>
        <v>-103.78999999999999</v>
      </c>
      <c r="E99" s="37">
        <f t="shared" si="11"/>
        <v>-3.7199999999999989</v>
      </c>
      <c r="F99" s="38">
        <f t="shared" si="11"/>
        <v>-10.66</v>
      </c>
      <c r="G99" s="38">
        <f t="shared" si="11"/>
        <v>-6.66</v>
      </c>
      <c r="H99" s="38">
        <f t="shared" si="11"/>
        <v>-9.879999999999999</v>
      </c>
      <c r="I99" s="38">
        <f t="shared" si="11"/>
        <v>-10.45</v>
      </c>
      <c r="J99" s="38">
        <f t="shared" si="11"/>
        <v>-10.48</v>
      </c>
      <c r="K99" s="38">
        <f t="shared" si="11"/>
        <v>-1.9299999999999997</v>
      </c>
      <c r="L99" s="38">
        <f t="shared" si="11"/>
        <v>3.1999999999999993</v>
      </c>
      <c r="M99" s="38">
        <f t="shared" si="11"/>
        <v>6.4099999999999966</v>
      </c>
      <c r="N99" s="38">
        <f t="shared" si="11"/>
        <v>10.979999999999997</v>
      </c>
      <c r="O99" s="38">
        <f t="shared" si="11"/>
        <v>-0.75</v>
      </c>
      <c r="P99" s="38">
        <f t="shared" si="11"/>
        <v>7.1099999999999994</v>
      </c>
      <c r="Q99" s="38">
        <f t="shared" si="11"/>
        <v>10.590000000000003</v>
      </c>
      <c r="R99" s="38">
        <f t="shared" si="11"/>
        <v>3.6799999999999997</v>
      </c>
      <c r="S99" s="38">
        <f t="shared" si="11"/>
        <v>8.36</v>
      </c>
      <c r="T99" s="38">
        <f t="shared" si="11"/>
        <v>9.0300000000000011</v>
      </c>
      <c r="U99" s="38">
        <f t="shared" si="11"/>
        <v>-10.74</v>
      </c>
      <c r="V99" s="38">
        <f t="shared" si="11"/>
        <v>-10.48</v>
      </c>
      <c r="W99" s="38">
        <f t="shared" si="11"/>
        <v>-9.66</v>
      </c>
      <c r="X99" s="38">
        <f t="shared" si="11"/>
        <v>-9.3000000000000007</v>
      </c>
      <c r="Y99" s="38">
        <f t="shared" si="11"/>
        <v>-9.0799999999999983</v>
      </c>
      <c r="Z99" s="38">
        <f t="shared" si="11"/>
        <v>10.340000000000003</v>
      </c>
      <c r="AA99" s="38">
        <f t="shared" si="11"/>
        <v>5.68</v>
      </c>
      <c r="AB99" s="39">
        <f t="shared" si="11"/>
        <v>6.1599999999999966</v>
      </c>
    </row>
    <row r="100" spans="2:28" x14ac:dyDescent="0.25">
      <c r="B100" s="51" t="str">
        <f t="shared" si="4"/>
        <v>27.01.2021</v>
      </c>
      <c r="C100" s="52">
        <f t="shared" si="5"/>
        <v>114.10999999999999</v>
      </c>
      <c r="D100" s="47">
        <f t="shared" si="6"/>
        <v>-67.23</v>
      </c>
      <c r="E100" s="37">
        <f t="shared" si="11"/>
        <v>3.0199999999999996</v>
      </c>
      <c r="F100" s="38">
        <f t="shared" si="11"/>
        <v>1.25</v>
      </c>
      <c r="G100" s="38">
        <f t="shared" si="11"/>
        <v>10.340000000000003</v>
      </c>
      <c r="H100" s="38">
        <f t="shared" si="11"/>
        <v>9.9099999999999966</v>
      </c>
      <c r="I100" s="38">
        <f t="shared" si="11"/>
        <v>9.8299999999999983</v>
      </c>
      <c r="J100" s="38">
        <f t="shared" si="11"/>
        <v>9.7899999999999991</v>
      </c>
      <c r="K100" s="38">
        <f t="shared" si="11"/>
        <v>6.2199999999999989</v>
      </c>
      <c r="L100" s="38">
        <f t="shared" si="11"/>
        <v>1.6000000000000014</v>
      </c>
      <c r="M100" s="38">
        <f t="shared" si="11"/>
        <v>4.4499999999999993</v>
      </c>
      <c r="N100" s="38">
        <f t="shared" si="11"/>
        <v>-11.31</v>
      </c>
      <c r="O100" s="38">
        <f t="shared" si="11"/>
        <v>-12.11</v>
      </c>
      <c r="P100" s="38">
        <f t="shared" si="11"/>
        <v>-5.57</v>
      </c>
      <c r="Q100" s="38">
        <f t="shared" si="11"/>
        <v>-4.0300000000000011</v>
      </c>
      <c r="R100" s="38">
        <f t="shared" si="11"/>
        <v>-11.56</v>
      </c>
      <c r="S100" s="38">
        <f t="shared" si="11"/>
        <v>10.93</v>
      </c>
      <c r="T100" s="38">
        <f t="shared" si="11"/>
        <v>-7.9499999999999993</v>
      </c>
      <c r="U100" s="38">
        <f t="shared" si="11"/>
        <v>-4.4499999999999993</v>
      </c>
      <c r="V100" s="38">
        <f t="shared" si="11"/>
        <v>11.75</v>
      </c>
      <c r="W100" s="38">
        <f t="shared" si="11"/>
        <v>3</v>
      </c>
      <c r="X100" s="38">
        <f t="shared" si="11"/>
        <v>-2.6099999999999994</v>
      </c>
      <c r="Y100" s="38">
        <f t="shared" si="11"/>
        <v>-7.6400000000000006</v>
      </c>
      <c r="Z100" s="38">
        <f t="shared" si="11"/>
        <v>11.909999999999997</v>
      </c>
      <c r="AA100" s="38">
        <f t="shared" si="11"/>
        <v>7.5399999999999991</v>
      </c>
      <c r="AB100" s="39">
        <f t="shared" si="11"/>
        <v>12.57</v>
      </c>
    </row>
    <row r="101" spans="2:28" x14ac:dyDescent="0.25">
      <c r="B101" s="51" t="str">
        <f t="shared" si="4"/>
        <v>28.01.2021</v>
      </c>
      <c r="C101" s="52">
        <f t="shared" si="5"/>
        <v>90</v>
      </c>
      <c r="D101" s="47">
        <f t="shared" si="6"/>
        <v>-66.38</v>
      </c>
      <c r="E101" s="37">
        <f t="shared" si="11"/>
        <v>5.91</v>
      </c>
      <c r="F101" s="38">
        <f t="shared" si="11"/>
        <v>1.7699999999999996</v>
      </c>
      <c r="G101" s="38">
        <f t="shared" si="11"/>
        <v>-0.69000000000000128</v>
      </c>
      <c r="H101" s="38">
        <f t="shared" si="11"/>
        <v>0.57000000000000028</v>
      </c>
      <c r="I101" s="38">
        <f t="shared" si="11"/>
        <v>-1.0599999999999987</v>
      </c>
      <c r="J101" s="38">
        <f t="shared" si="11"/>
        <v>5.77</v>
      </c>
      <c r="K101" s="38">
        <f t="shared" si="11"/>
        <v>9.7800000000000011</v>
      </c>
      <c r="L101" s="38">
        <f t="shared" si="11"/>
        <v>0.39000000000000057</v>
      </c>
      <c r="M101" s="38">
        <f t="shared" si="11"/>
        <v>10.119999999999997</v>
      </c>
      <c r="N101" s="38">
        <f t="shared" si="11"/>
        <v>-10.41</v>
      </c>
      <c r="O101" s="38">
        <f t="shared" si="11"/>
        <v>-2.9800000000000004</v>
      </c>
      <c r="P101" s="38">
        <f t="shared" si="11"/>
        <v>-3.0700000000000003</v>
      </c>
      <c r="Q101" s="38">
        <f t="shared" si="11"/>
        <v>-6.7899999999999991</v>
      </c>
      <c r="R101" s="38">
        <f t="shared" si="11"/>
        <v>-10.96</v>
      </c>
      <c r="S101" s="38">
        <f t="shared" si="11"/>
        <v>-11.09</v>
      </c>
      <c r="T101" s="38">
        <f t="shared" si="11"/>
        <v>9.3400000000000034</v>
      </c>
      <c r="U101" s="38">
        <f t="shared" si="11"/>
        <v>-9.5399999999999991</v>
      </c>
      <c r="V101" s="38">
        <f t="shared" si="11"/>
        <v>12.090000000000003</v>
      </c>
      <c r="W101" s="38">
        <f t="shared" si="11"/>
        <v>-9.7899999999999991</v>
      </c>
      <c r="X101" s="38">
        <f t="shared" si="11"/>
        <v>10.299999999999997</v>
      </c>
      <c r="Y101" s="38">
        <f t="shared" si="11"/>
        <v>6.7299999999999969</v>
      </c>
      <c r="Z101" s="38">
        <f t="shared" si="11"/>
        <v>7.07</v>
      </c>
      <c r="AA101" s="38">
        <f t="shared" si="11"/>
        <v>3.6700000000000017</v>
      </c>
      <c r="AB101" s="39">
        <f t="shared" si="11"/>
        <v>6.490000000000002</v>
      </c>
    </row>
    <row r="102" spans="2:28" x14ac:dyDescent="0.25">
      <c r="B102" s="51" t="str">
        <f>B67</f>
        <v>29.01.2021</v>
      </c>
      <c r="C102" s="52">
        <f t="shared" si="5"/>
        <v>149.45000000000005</v>
      </c>
      <c r="D102" s="47">
        <f t="shared" si="6"/>
        <v>-56.030000000000008</v>
      </c>
      <c r="E102" s="37">
        <f t="shared" si="11"/>
        <v>8.1000000000000014</v>
      </c>
      <c r="F102" s="38">
        <f t="shared" si="11"/>
        <v>8.3100000000000023</v>
      </c>
      <c r="G102" s="38">
        <f t="shared" si="11"/>
        <v>10.850000000000001</v>
      </c>
      <c r="H102" s="38">
        <f t="shared" si="11"/>
        <v>10.700000000000003</v>
      </c>
      <c r="I102" s="38">
        <f t="shared" si="11"/>
        <v>9.1199999999999974</v>
      </c>
      <c r="J102" s="38">
        <f t="shared" si="11"/>
        <v>11.11</v>
      </c>
      <c r="K102" s="38">
        <f t="shared" si="11"/>
        <v>5.7199999999999989</v>
      </c>
      <c r="L102" s="38">
        <f t="shared" si="11"/>
        <v>0.39999999999999858</v>
      </c>
      <c r="M102" s="38">
        <f t="shared" si="11"/>
        <v>11.299999999999997</v>
      </c>
      <c r="N102" s="38">
        <f t="shared" si="11"/>
        <v>-10.18</v>
      </c>
      <c r="O102" s="38">
        <f t="shared" si="11"/>
        <v>-10.34</v>
      </c>
      <c r="P102" s="38">
        <f t="shared" si="11"/>
        <v>-10.9</v>
      </c>
      <c r="Q102" s="38">
        <f t="shared" si="11"/>
        <v>-10.61</v>
      </c>
      <c r="R102" s="38">
        <f t="shared" si="11"/>
        <v>12.100000000000001</v>
      </c>
      <c r="S102" s="38">
        <f t="shared" si="11"/>
        <v>6.5</v>
      </c>
      <c r="T102" s="38">
        <f t="shared" si="11"/>
        <v>12.93</v>
      </c>
      <c r="U102" s="38">
        <f t="shared" si="11"/>
        <v>-10.09</v>
      </c>
      <c r="V102" s="38">
        <f t="shared" si="11"/>
        <v>11.270000000000003</v>
      </c>
      <c r="W102" s="38">
        <f t="shared" si="11"/>
        <v>-2.4800000000000004</v>
      </c>
      <c r="X102" s="38">
        <f t="shared" si="11"/>
        <v>-1.4299999999999997</v>
      </c>
      <c r="Y102" s="38">
        <f t="shared" si="11"/>
        <v>12.219999999999999</v>
      </c>
      <c r="Z102" s="38">
        <f t="shared" si="11"/>
        <v>5.1499999999999986</v>
      </c>
      <c r="AA102" s="38">
        <f t="shared" si="11"/>
        <v>1.8099999999999987</v>
      </c>
      <c r="AB102" s="39">
        <f t="shared" si="11"/>
        <v>11.86</v>
      </c>
    </row>
    <row r="103" spans="2:28" x14ac:dyDescent="0.25">
      <c r="B103" s="51" t="str">
        <f t="shared" si="4"/>
        <v>30.01.2021</v>
      </c>
      <c r="C103" s="52">
        <f t="shared" si="5"/>
        <v>82.380000000000024</v>
      </c>
      <c r="D103" s="47">
        <f t="shared" si="6"/>
        <v>-116.07</v>
      </c>
      <c r="E103" s="37">
        <f t="shared" si="11"/>
        <v>4.57</v>
      </c>
      <c r="F103" s="38">
        <f t="shared" si="11"/>
        <v>7.1300000000000026</v>
      </c>
      <c r="G103" s="38">
        <f t="shared" si="11"/>
        <v>11.590000000000003</v>
      </c>
      <c r="H103" s="38">
        <f t="shared" si="11"/>
        <v>6.32</v>
      </c>
      <c r="I103" s="38">
        <f t="shared" si="11"/>
        <v>8.3500000000000014</v>
      </c>
      <c r="J103" s="38">
        <f t="shared" si="11"/>
        <v>9.240000000000002</v>
      </c>
      <c r="K103" s="38">
        <f t="shared" si="11"/>
        <v>11.07</v>
      </c>
      <c r="L103" s="38">
        <f t="shared" si="11"/>
        <v>-10.54</v>
      </c>
      <c r="M103" s="38">
        <f t="shared" si="11"/>
        <v>-2.1400000000000006</v>
      </c>
      <c r="N103" s="38">
        <f t="shared" si="11"/>
        <v>9</v>
      </c>
      <c r="O103" s="38">
        <f t="shared" si="11"/>
        <v>-8.39</v>
      </c>
      <c r="P103" s="38">
        <f t="shared" si="11"/>
        <v>-10.97</v>
      </c>
      <c r="Q103" s="38">
        <f t="shared" si="11"/>
        <v>-6.1000000000000014</v>
      </c>
      <c r="R103" s="38">
        <f t="shared" si="11"/>
        <v>-10.88</v>
      </c>
      <c r="S103" s="38">
        <f t="shared" si="11"/>
        <v>-10.97</v>
      </c>
      <c r="T103" s="38">
        <f t="shared" si="11"/>
        <v>-10.95</v>
      </c>
      <c r="U103" s="38">
        <f t="shared" si="11"/>
        <v>-9.66</v>
      </c>
      <c r="V103" s="38">
        <f t="shared" si="11"/>
        <v>3.1799999999999997</v>
      </c>
      <c r="W103" s="38">
        <f t="shared" si="11"/>
        <v>-11.15</v>
      </c>
      <c r="X103" s="38">
        <f t="shared" si="11"/>
        <v>-4</v>
      </c>
      <c r="Y103" s="38">
        <f t="shared" si="11"/>
        <v>-6.3500000000000014</v>
      </c>
      <c r="Z103" s="38">
        <f t="shared" si="11"/>
        <v>-9.379999999999999</v>
      </c>
      <c r="AA103" s="38">
        <f t="shared" si="11"/>
        <v>-4.59</v>
      </c>
      <c r="AB103" s="39">
        <f t="shared" si="11"/>
        <v>11.93</v>
      </c>
    </row>
    <row r="104" spans="2:28" x14ac:dyDescent="0.25">
      <c r="B104" s="53" t="str">
        <f t="shared" si="4"/>
        <v>31.01.2021</v>
      </c>
      <c r="C104" s="54">
        <f t="shared" si="5"/>
        <v>110.86</v>
      </c>
      <c r="D104" s="55">
        <f t="shared" si="6"/>
        <v>-66.02000000000001</v>
      </c>
      <c r="E104" s="56">
        <f t="shared" si="11"/>
        <v>12</v>
      </c>
      <c r="F104" s="57">
        <f t="shared" si="11"/>
        <v>9.2899999999999991</v>
      </c>
      <c r="G104" s="57">
        <f t="shared" si="11"/>
        <v>11.560000000000002</v>
      </c>
      <c r="H104" s="57">
        <f t="shared" si="11"/>
        <v>11.86</v>
      </c>
      <c r="I104" s="57">
        <f t="shared" si="11"/>
        <v>11.89</v>
      </c>
      <c r="J104" s="57">
        <f t="shared" si="11"/>
        <v>6.9799999999999969</v>
      </c>
      <c r="K104" s="57">
        <f t="shared" si="11"/>
        <v>11.11</v>
      </c>
      <c r="L104" s="57">
        <f t="shared" si="11"/>
        <v>-6.6900000000000013</v>
      </c>
      <c r="M104" s="57">
        <f t="shared" si="11"/>
        <v>9.3800000000000026</v>
      </c>
      <c r="N104" s="57">
        <f t="shared" si="11"/>
        <v>-7.0100000000000016</v>
      </c>
      <c r="O104" s="57">
        <f t="shared" si="11"/>
        <v>3.6700000000000017</v>
      </c>
      <c r="P104" s="57">
        <f t="shared" si="11"/>
        <v>11.719999999999999</v>
      </c>
      <c r="Q104" s="57">
        <f t="shared" si="11"/>
        <v>3.4499999999999993</v>
      </c>
      <c r="R104" s="57">
        <f t="shared" si="11"/>
        <v>-0.39999999999999858</v>
      </c>
      <c r="S104" s="57">
        <f t="shared" si="11"/>
        <v>6.8900000000000006</v>
      </c>
      <c r="T104" s="57">
        <f t="shared" si="11"/>
        <v>-4.1700000000000017</v>
      </c>
      <c r="U104" s="57">
        <f t="shared" si="11"/>
        <v>-8.8999999999999986</v>
      </c>
      <c r="V104" s="57">
        <f t="shared" si="11"/>
        <v>-6.32</v>
      </c>
      <c r="W104" s="57">
        <f t="shared" si="11"/>
        <v>-6.7600000000000016</v>
      </c>
      <c r="X104" s="57">
        <f t="shared" si="11"/>
        <v>-11.06</v>
      </c>
      <c r="Y104" s="57">
        <f t="shared" si="11"/>
        <v>-9.370000000000001</v>
      </c>
      <c r="Z104" s="57">
        <f t="shared" si="11"/>
        <v>-1.2399999999999984</v>
      </c>
      <c r="AA104" s="57">
        <f t="shared" si="11"/>
        <v>-4.1000000000000014</v>
      </c>
      <c r="AB104" s="58">
        <f t="shared" si="11"/>
        <v>1.0599999999999987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AG104"/>
  <sheetViews>
    <sheetView topLeftCell="A55" zoomScale="85" zoomScaleNormal="85" workbookViewId="0">
      <selection activeCell="B2" sqref="B2:D3"/>
    </sheetView>
  </sheetViews>
  <sheetFormatPr defaultRowHeight="15" x14ac:dyDescent="0.25"/>
  <cols>
    <col min="1" max="1" width="9.140625" style="1"/>
    <col min="2" max="2" width="18.42578125" style="2" bestFit="1" customWidth="1"/>
    <col min="3" max="3" width="10.42578125" style="2" customWidth="1"/>
    <col min="4" max="4" width="8.7109375" style="2" customWidth="1"/>
    <col min="5" max="28" width="8.7109375" style="1" customWidth="1"/>
    <col min="29" max="16384" width="9.140625" style="1"/>
  </cols>
  <sheetData>
    <row r="2" spans="2:28" ht="23.25" x14ac:dyDescent="0.35">
      <c r="B2" s="93" t="s">
        <v>37</v>
      </c>
      <c r="C2" s="104" t="s">
        <v>38</v>
      </c>
      <c r="D2" s="105"/>
      <c r="E2" s="88" t="s">
        <v>77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90"/>
    </row>
    <row r="3" spans="2:28" ht="15.75" customHeight="1" x14ac:dyDescent="0.25">
      <c r="B3" s="103"/>
      <c r="C3" s="106"/>
      <c r="D3" s="107"/>
      <c r="E3" s="34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5" t="s">
        <v>25</v>
      </c>
    </row>
    <row r="4" spans="2:28" x14ac:dyDescent="0.25">
      <c r="B4" s="36" t="str">
        <f>'Angazirana aFRR energija'!B4</f>
        <v>01.01.2021</v>
      </c>
      <c r="C4" s="84">
        <f>SUM(E4:AB4)</f>
        <v>0</v>
      </c>
      <c r="D4" s="100"/>
      <c r="E4" s="59">
        <v>0</v>
      </c>
      <c r="F4" s="38">
        <v>0</v>
      </c>
      <c r="G4" s="38">
        <v>0</v>
      </c>
      <c r="H4" s="38">
        <v>0</v>
      </c>
      <c r="I4" s="38">
        <v>0</v>
      </c>
      <c r="J4" s="38">
        <v>0</v>
      </c>
      <c r="K4" s="38">
        <v>0</v>
      </c>
      <c r="L4" s="38">
        <v>0</v>
      </c>
      <c r="M4" s="38">
        <v>0</v>
      </c>
      <c r="N4" s="38">
        <v>0</v>
      </c>
      <c r="O4" s="38">
        <v>0</v>
      </c>
      <c r="P4" s="38">
        <v>0</v>
      </c>
      <c r="Q4" s="38">
        <v>0</v>
      </c>
      <c r="R4" s="38">
        <v>0</v>
      </c>
      <c r="S4" s="38">
        <v>0</v>
      </c>
      <c r="T4" s="38">
        <v>0</v>
      </c>
      <c r="U4" s="38">
        <v>0</v>
      </c>
      <c r="V4" s="38">
        <v>0</v>
      </c>
      <c r="W4" s="38">
        <v>0</v>
      </c>
      <c r="X4" s="38">
        <v>0</v>
      </c>
      <c r="Y4" s="38">
        <v>0</v>
      </c>
      <c r="Z4" s="38">
        <v>0</v>
      </c>
      <c r="AA4" s="38">
        <v>0</v>
      </c>
      <c r="AB4" s="39">
        <v>0</v>
      </c>
    </row>
    <row r="5" spans="2:28" x14ac:dyDescent="0.25">
      <c r="B5" s="40" t="str">
        <f>'Angazirana aFRR energija'!B5</f>
        <v>02.01.2021</v>
      </c>
      <c r="C5" s="108">
        <f>SUM(E5:AB5)</f>
        <v>430</v>
      </c>
      <c r="D5" s="109"/>
      <c r="E5" s="37">
        <v>0</v>
      </c>
      <c r="F5" s="38">
        <v>0</v>
      </c>
      <c r="G5" s="38">
        <v>0</v>
      </c>
      <c r="H5" s="38">
        <v>0</v>
      </c>
      <c r="I5" s="38">
        <v>0</v>
      </c>
      <c r="J5" s="38">
        <v>0</v>
      </c>
      <c r="K5" s="38">
        <v>0</v>
      </c>
      <c r="L5" s="38">
        <v>0</v>
      </c>
      <c r="M5" s="38">
        <v>23</v>
      </c>
      <c r="N5" s="38">
        <v>20</v>
      </c>
      <c r="O5" s="38">
        <v>20</v>
      </c>
      <c r="P5" s="38">
        <v>20</v>
      </c>
      <c r="Q5" s="38">
        <v>20</v>
      </c>
      <c r="R5" s="38">
        <v>20</v>
      </c>
      <c r="S5" s="38">
        <v>20</v>
      </c>
      <c r="T5" s="38">
        <v>20</v>
      </c>
      <c r="U5" s="38">
        <v>20</v>
      </c>
      <c r="V5" s="38">
        <v>20</v>
      </c>
      <c r="W5" s="38">
        <v>52</v>
      </c>
      <c r="X5" s="38">
        <v>55</v>
      </c>
      <c r="Y5" s="38">
        <v>33</v>
      </c>
      <c r="Z5" s="38">
        <v>47</v>
      </c>
      <c r="AA5" s="38">
        <v>20</v>
      </c>
      <c r="AB5" s="39">
        <v>20</v>
      </c>
    </row>
    <row r="6" spans="2:28" x14ac:dyDescent="0.25">
      <c r="B6" s="40" t="str">
        <f>'Angazirana aFRR energija'!B6</f>
        <v>03.01.2021</v>
      </c>
      <c r="C6" s="84">
        <f t="shared" ref="C6:C33" si="0">SUM(E6:AB6)</f>
        <v>295</v>
      </c>
      <c r="D6" s="101"/>
      <c r="E6" s="37">
        <v>20</v>
      </c>
      <c r="F6" s="38">
        <v>25</v>
      </c>
      <c r="G6" s="38">
        <v>6</v>
      </c>
      <c r="H6" s="38">
        <v>0</v>
      </c>
      <c r="I6" s="38">
        <v>0</v>
      </c>
      <c r="J6" s="38">
        <v>0</v>
      </c>
      <c r="K6" s="38">
        <v>0</v>
      </c>
      <c r="L6" s="38">
        <v>0</v>
      </c>
      <c r="M6" s="38">
        <v>30</v>
      </c>
      <c r="N6" s="38">
        <v>15</v>
      </c>
      <c r="O6" s="38">
        <v>0</v>
      </c>
      <c r="P6" s="38">
        <v>51</v>
      </c>
      <c r="Q6" s="38">
        <v>10</v>
      </c>
      <c r="R6" s="38">
        <v>0</v>
      </c>
      <c r="S6" s="38">
        <v>0</v>
      </c>
      <c r="T6" s="38">
        <v>0</v>
      </c>
      <c r="U6" s="38">
        <v>0</v>
      </c>
      <c r="V6" s="38">
        <v>0</v>
      </c>
      <c r="W6" s="38">
        <v>18</v>
      </c>
      <c r="X6" s="38">
        <v>40</v>
      </c>
      <c r="Y6" s="38">
        <v>20</v>
      </c>
      <c r="Z6" s="38">
        <v>20</v>
      </c>
      <c r="AA6" s="38">
        <v>20</v>
      </c>
      <c r="AB6" s="39">
        <v>20</v>
      </c>
    </row>
    <row r="7" spans="2:28" x14ac:dyDescent="0.25">
      <c r="B7" s="40" t="str">
        <f>'Angazirana aFRR energija'!B7</f>
        <v>04.01.2021</v>
      </c>
      <c r="C7" s="84">
        <f t="shared" si="0"/>
        <v>453</v>
      </c>
      <c r="D7" s="101"/>
      <c r="E7" s="37">
        <v>20</v>
      </c>
      <c r="F7" s="38">
        <v>20</v>
      </c>
      <c r="G7" s="38">
        <v>2</v>
      </c>
      <c r="H7" s="38">
        <v>0</v>
      </c>
      <c r="I7" s="38">
        <v>0</v>
      </c>
      <c r="J7" s="38">
        <v>0</v>
      </c>
      <c r="K7" s="38">
        <v>0</v>
      </c>
      <c r="L7" s="38">
        <v>0</v>
      </c>
      <c r="M7" s="38">
        <v>0</v>
      </c>
      <c r="N7" s="38">
        <v>0</v>
      </c>
      <c r="O7" s="38">
        <v>0</v>
      </c>
      <c r="P7" s="38">
        <v>27</v>
      </c>
      <c r="Q7" s="38">
        <v>60</v>
      </c>
      <c r="R7" s="38">
        <v>75</v>
      </c>
      <c r="S7" s="38">
        <v>54</v>
      </c>
      <c r="T7" s="38">
        <v>80</v>
      </c>
      <c r="U7" s="38">
        <v>62</v>
      </c>
      <c r="V7" s="38">
        <v>33</v>
      </c>
      <c r="W7" s="38">
        <v>20</v>
      </c>
      <c r="X7" s="38">
        <v>0</v>
      </c>
      <c r="Y7" s="38">
        <v>0</v>
      </c>
      <c r="Z7" s="38">
        <v>0</v>
      </c>
      <c r="AA7" s="38">
        <v>0</v>
      </c>
      <c r="AB7" s="39">
        <v>0</v>
      </c>
    </row>
    <row r="8" spans="2:28" x14ac:dyDescent="0.25">
      <c r="B8" s="40" t="str">
        <f>'Angazirana aFRR energija'!B8</f>
        <v>05.01.2021</v>
      </c>
      <c r="C8" s="84">
        <f t="shared" si="0"/>
        <v>85</v>
      </c>
      <c r="D8" s="101"/>
      <c r="E8" s="37">
        <v>29</v>
      </c>
      <c r="F8" s="38">
        <v>40</v>
      </c>
      <c r="G8" s="38">
        <v>16</v>
      </c>
      <c r="H8" s="38">
        <v>0</v>
      </c>
      <c r="I8" s="38">
        <v>0</v>
      </c>
      <c r="J8" s="38">
        <v>0</v>
      </c>
      <c r="K8" s="38">
        <v>0</v>
      </c>
      <c r="L8" s="38">
        <v>0</v>
      </c>
      <c r="M8" s="38">
        <v>0</v>
      </c>
      <c r="N8" s="38">
        <v>0</v>
      </c>
      <c r="O8" s="38">
        <v>0</v>
      </c>
      <c r="P8" s="38">
        <v>0</v>
      </c>
      <c r="Q8" s="38">
        <v>0</v>
      </c>
      <c r="R8" s="38">
        <v>0</v>
      </c>
      <c r="S8" s="38">
        <v>0</v>
      </c>
      <c r="T8" s="38">
        <v>0</v>
      </c>
      <c r="U8" s="38">
        <v>0</v>
      </c>
      <c r="V8" s="38">
        <v>0</v>
      </c>
      <c r="W8" s="38">
        <v>0</v>
      </c>
      <c r="X8" s="38">
        <v>0</v>
      </c>
      <c r="Y8" s="38">
        <v>0</v>
      </c>
      <c r="Z8" s="38">
        <v>0</v>
      </c>
      <c r="AA8" s="38">
        <v>0</v>
      </c>
      <c r="AB8" s="39">
        <v>0</v>
      </c>
    </row>
    <row r="9" spans="2:28" x14ac:dyDescent="0.25">
      <c r="B9" s="40" t="str">
        <f>'Angazirana aFRR energija'!B9</f>
        <v>06.01.2021</v>
      </c>
      <c r="C9" s="84">
        <f t="shared" si="0"/>
        <v>116</v>
      </c>
      <c r="D9" s="101"/>
      <c r="E9" s="37">
        <v>16</v>
      </c>
      <c r="F9" s="38">
        <v>14</v>
      </c>
      <c r="G9" s="38">
        <v>0</v>
      </c>
      <c r="H9" s="38">
        <v>0</v>
      </c>
      <c r="I9" s="38">
        <v>0</v>
      </c>
      <c r="J9" s="38">
        <v>0</v>
      </c>
      <c r="K9" s="38">
        <v>0</v>
      </c>
      <c r="L9" s="38">
        <v>0</v>
      </c>
      <c r="M9" s="38">
        <v>0</v>
      </c>
      <c r="N9" s="38">
        <v>0</v>
      </c>
      <c r="O9" s="38">
        <v>0</v>
      </c>
      <c r="P9" s="38">
        <v>0</v>
      </c>
      <c r="Q9" s="38">
        <v>0</v>
      </c>
      <c r="R9" s="38">
        <v>0</v>
      </c>
      <c r="S9" s="38">
        <v>29</v>
      </c>
      <c r="T9" s="38">
        <v>40</v>
      </c>
      <c r="U9" s="38">
        <v>17</v>
      </c>
      <c r="V9" s="38">
        <v>0</v>
      </c>
      <c r="W9" s="38">
        <v>0</v>
      </c>
      <c r="X9" s="38">
        <v>0</v>
      </c>
      <c r="Y9" s="38">
        <v>0</v>
      </c>
      <c r="Z9" s="38">
        <v>0</v>
      </c>
      <c r="AA9" s="38">
        <v>0</v>
      </c>
      <c r="AB9" s="39">
        <v>0</v>
      </c>
    </row>
    <row r="10" spans="2:28" x14ac:dyDescent="0.25">
      <c r="B10" s="40" t="str">
        <f>'Angazirana aFRR energija'!B10</f>
        <v>07.01.2021</v>
      </c>
      <c r="C10" s="84">
        <f t="shared" si="0"/>
        <v>57</v>
      </c>
      <c r="D10" s="101"/>
      <c r="E10" s="37">
        <v>0</v>
      </c>
      <c r="F10" s="38">
        <v>0</v>
      </c>
      <c r="G10" s="38">
        <v>0</v>
      </c>
      <c r="H10" s="38">
        <v>0</v>
      </c>
      <c r="I10" s="38">
        <v>0</v>
      </c>
      <c r="J10" s="38">
        <v>0</v>
      </c>
      <c r="K10" s="38">
        <v>0</v>
      </c>
      <c r="L10" s="38">
        <v>0</v>
      </c>
      <c r="M10" s="38">
        <v>0</v>
      </c>
      <c r="N10" s="38">
        <v>0</v>
      </c>
      <c r="O10" s="38">
        <v>0</v>
      </c>
      <c r="P10" s="38">
        <v>0</v>
      </c>
      <c r="Q10" s="38">
        <v>0</v>
      </c>
      <c r="R10" s="38">
        <v>17</v>
      </c>
      <c r="S10" s="38">
        <v>20</v>
      </c>
      <c r="T10" s="38">
        <v>20</v>
      </c>
      <c r="U10" s="38">
        <v>0</v>
      </c>
      <c r="V10" s="38">
        <v>0</v>
      </c>
      <c r="W10" s="38">
        <v>0</v>
      </c>
      <c r="X10" s="38">
        <v>0</v>
      </c>
      <c r="Y10" s="38">
        <v>0</v>
      </c>
      <c r="Z10" s="38">
        <v>0</v>
      </c>
      <c r="AA10" s="38">
        <v>0</v>
      </c>
      <c r="AB10" s="39">
        <v>0</v>
      </c>
    </row>
    <row r="11" spans="2:28" x14ac:dyDescent="0.25">
      <c r="B11" s="40" t="str">
        <f>'Angazirana aFRR energija'!B11</f>
        <v>08.01.2021</v>
      </c>
      <c r="C11" s="84">
        <f t="shared" si="0"/>
        <v>16</v>
      </c>
      <c r="D11" s="101"/>
      <c r="E11" s="37">
        <v>16</v>
      </c>
      <c r="F11" s="38">
        <v>0</v>
      </c>
      <c r="G11" s="38">
        <v>0</v>
      </c>
      <c r="H11" s="38">
        <v>0</v>
      </c>
      <c r="I11" s="38">
        <v>0</v>
      </c>
      <c r="J11" s="38">
        <v>0</v>
      </c>
      <c r="K11" s="38">
        <v>0</v>
      </c>
      <c r="L11" s="38">
        <v>0</v>
      </c>
      <c r="M11" s="38">
        <v>0</v>
      </c>
      <c r="N11" s="38">
        <v>0</v>
      </c>
      <c r="O11" s="38">
        <v>0</v>
      </c>
      <c r="P11" s="38">
        <v>0</v>
      </c>
      <c r="Q11" s="38">
        <v>0</v>
      </c>
      <c r="R11" s="38">
        <v>0</v>
      </c>
      <c r="S11" s="38">
        <v>0</v>
      </c>
      <c r="T11" s="38">
        <v>0</v>
      </c>
      <c r="U11" s="38">
        <v>0</v>
      </c>
      <c r="V11" s="38">
        <v>0</v>
      </c>
      <c r="W11" s="38">
        <v>0</v>
      </c>
      <c r="X11" s="38">
        <v>0</v>
      </c>
      <c r="Y11" s="38">
        <v>0</v>
      </c>
      <c r="Z11" s="38">
        <v>0</v>
      </c>
      <c r="AA11" s="38">
        <v>0</v>
      </c>
      <c r="AB11" s="39">
        <v>0</v>
      </c>
    </row>
    <row r="12" spans="2:28" x14ac:dyDescent="0.25">
      <c r="B12" s="40" t="str">
        <f>'Angazirana aFRR energija'!B12</f>
        <v>09.01.2021</v>
      </c>
      <c r="C12" s="84">
        <f t="shared" si="0"/>
        <v>100</v>
      </c>
      <c r="D12" s="101"/>
      <c r="E12" s="37">
        <v>0</v>
      </c>
      <c r="F12" s="38">
        <v>0</v>
      </c>
      <c r="G12" s="38">
        <v>0</v>
      </c>
      <c r="H12" s="38">
        <v>0</v>
      </c>
      <c r="I12" s="38">
        <v>0</v>
      </c>
      <c r="J12" s="38">
        <v>0</v>
      </c>
      <c r="K12" s="38">
        <v>0</v>
      </c>
      <c r="L12" s="38">
        <v>0</v>
      </c>
      <c r="M12" s="38">
        <v>0</v>
      </c>
      <c r="N12" s="38">
        <v>0</v>
      </c>
      <c r="O12" s="38">
        <v>0</v>
      </c>
      <c r="P12" s="38">
        <v>0</v>
      </c>
      <c r="Q12" s="38">
        <v>0</v>
      </c>
      <c r="R12" s="38">
        <v>0</v>
      </c>
      <c r="S12" s="38">
        <v>0</v>
      </c>
      <c r="T12" s="38">
        <v>0</v>
      </c>
      <c r="U12" s="38">
        <v>20</v>
      </c>
      <c r="V12" s="38">
        <v>40</v>
      </c>
      <c r="W12" s="38">
        <v>40</v>
      </c>
      <c r="X12" s="38">
        <v>0</v>
      </c>
      <c r="Y12" s="38">
        <v>0</v>
      </c>
      <c r="Z12" s="38">
        <v>0</v>
      </c>
      <c r="AA12" s="38">
        <v>0</v>
      </c>
      <c r="AB12" s="39">
        <v>0</v>
      </c>
    </row>
    <row r="13" spans="2:28" ht="16.5" customHeight="1" x14ac:dyDescent="0.25">
      <c r="B13" s="40" t="str">
        <f>'Angazirana aFRR energija'!B13</f>
        <v>10.01.2021</v>
      </c>
      <c r="C13" s="84">
        <f t="shared" si="0"/>
        <v>871</v>
      </c>
      <c r="D13" s="101"/>
      <c r="E13" s="37">
        <v>0</v>
      </c>
      <c r="F13" s="38">
        <v>26</v>
      </c>
      <c r="G13" s="38">
        <v>0</v>
      </c>
      <c r="H13" s="38">
        <v>0</v>
      </c>
      <c r="I13" s="38">
        <v>0</v>
      </c>
      <c r="J13" s="38">
        <v>0</v>
      </c>
      <c r="K13" s="38">
        <v>0</v>
      </c>
      <c r="L13" s="38">
        <v>0</v>
      </c>
      <c r="M13" s="38">
        <v>0</v>
      </c>
      <c r="N13" s="38">
        <v>11</v>
      </c>
      <c r="O13" s="38">
        <v>20</v>
      </c>
      <c r="P13" s="38">
        <v>43</v>
      </c>
      <c r="Q13" s="38">
        <v>80</v>
      </c>
      <c r="R13" s="38">
        <v>80</v>
      </c>
      <c r="S13" s="38">
        <v>80</v>
      </c>
      <c r="T13" s="38">
        <v>80</v>
      </c>
      <c r="U13" s="38">
        <v>73</v>
      </c>
      <c r="V13" s="38">
        <v>80</v>
      </c>
      <c r="W13" s="38">
        <v>80</v>
      </c>
      <c r="X13" s="38">
        <v>62</v>
      </c>
      <c r="Y13" s="38">
        <v>56</v>
      </c>
      <c r="Z13" s="38">
        <v>40</v>
      </c>
      <c r="AA13" s="38">
        <v>40</v>
      </c>
      <c r="AB13" s="39">
        <v>20</v>
      </c>
    </row>
    <row r="14" spans="2:28" x14ac:dyDescent="0.25">
      <c r="B14" s="40" t="str">
        <f>'Angazirana aFRR energija'!B14</f>
        <v>11.01.2021</v>
      </c>
      <c r="C14" s="84">
        <f t="shared" si="0"/>
        <v>202</v>
      </c>
      <c r="D14" s="101"/>
      <c r="E14" s="37">
        <v>25</v>
      </c>
      <c r="F14" s="38">
        <v>0</v>
      </c>
      <c r="G14" s="38">
        <v>0</v>
      </c>
      <c r="H14" s="38">
        <v>0</v>
      </c>
      <c r="I14" s="38">
        <v>0</v>
      </c>
      <c r="J14" s="38">
        <v>0</v>
      </c>
      <c r="K14" s="38">
        <v>0</v>
      </c>
      <c r="L14" s="38">
        <v>0</v>
      </c>
      <c r="M14" s="38">
        <v>0</v>
      </c>
      <c r="N14" s="38">
        <v>0</v>
      </c>
      <c r="O14" s="38">
        <v>0</v>
      </c>
      <c r="P14" s="38">
        <v>13</v>
      </c>
      <c r="Q14" s="38">
        <v>40</v>
      </c>
      <c r="R14" s="38">
        <v>28</v>
      </c>
      <c r="S14" s="38">
        <v>24</v>
      </c>
      <c r="T14" s="38">
        <v>55</v>
      </c>
      <c r="U14" s="38">
        <v>17</v>
      </c>
      <c r="V14" s="38">
        <v>0</v>
      </c>
      <c r="W14" s="38">
        <v>0</v>
      </c>
      <c r="X14" s="38">
        <v>0</v>
      </c>
      <c r="Y14" s="38">
        <v>0</v>
      </c>
      <c r="Z14" s="38">
        <v>0</v>
      </c>
      <c r="AA14" s="38">
        <v>0</v>
      </c>
      <c r="AB14" s="39">
        <v>0</v>
      </c>
    </row>
    <row r="15" spans="2:28" x14ac:dyDescent="0.25">
      <c r="B15" s="40" t="str">
        <f>'Angazirana aFRR energija'!B15</f>
        <v>12.01.2021</v>
      </c>
      <c r="C15" s="84">
        <f t="shared" si="0"/>
        <v>203</v>
      </c>
      <c r="D15" s="101"/>
      <c r="E15" s="37">
        <v>0</v>
      </c>
      <c r="F15" s="38">
        <v>0</v>
      </c>
      <c r="G15" s="38">
        <v>0</v>
      </c>
      <c r="H15" s="38">
        <v>0</v>
      </c>
      <c r="I15" s="38">
        <v>0</v>
      </c>
      <c r="J15" s="38">
        <v>0</v>
      </c>
      <c r="K15" s="38">
        <v>0</v>
      </c>
      <c r="L15" s="38">
        <v>0</v>
      </c>
      <c r="M15" s="38">
        <v>0</v>
      </c>
      <c r="N15" s="38">
        <v>0</v>
      </c>
      <c r="O15" s="38">
        <v>0</v>
      </c>
      <c r="P15" s="38">
        <v>0</v>
      </c>
      <c r="Q15" s="38">
        <v>0</v>
      </c>
      <c r="R15" s="38">
        <v>0</v>
      </c>
      <c r="S15" s="38">
        <v>57</v>
      </c>
      <c r="T15" s="38">
        <v>45</v>
      </c>
      <c r="U15" s="38">
        <v>0</v>
      </c>
      <c r="V15" s="38">
        <v>0</v>
      </c>
      <c r="W15" s="38">
        <v>0</v>
      </c>
      <c r="X15" s="38">
        <v>0</v>
      </c>
      <c r="Y15" s="38">
        <v>12</v>
      </c>
      <c r="Z15" s="38">
        <v>20</v>
      </c>
      <c r="AA15" s="38">
        <v>24</v>
      </c>
      <c r="AB15" s="39">
        <v>45</v>
      </c>
    </row>
    <row r="16" spans="2:28" x14ac:dyDescent="0.25">
      <c r="B16" s="40" t="str">
        <f>'Angazirana aFRR energija'!B16</f>
        <v>13.01.2021</v>
      </c>
      <c r="C16" s="84">
        <f t="shared" si="0"/>
        <v>145</v>
      </c>
      <c r="D16" s="101"/>
      <c r="E16" s="37">
        <v>30</v>
      </c>
      <c r="F16" s="38">
        <v>38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v>0</v>
      </c>
      <c r="P16" s="38">
        <v>0</v>
      </c>
      <c r="Q16" s="38">
        <v>0</v>
      </c>
      <c r="R16" s="38">
        <v>0</v>
      </c>
      <c r="S16" s="38">
        <v>0</v>
      </c>
      <c r="T16" s="38">
        <v>0</v>
      </c>
      <c r="U16" s="38">
        <v>0</v>
      </c>
      <c r="V16" s="38">
        <v>0</v>
      </c>
      <c r="W16" s="38">
        <v>0</v>
      </c>
      <c r="X16" s="38">
        <v>40</v>
      </c>
      <c r="Y16" s="38">
        <v>37</v>
      </c>
      <c r="Z16" s="38">
        <v>0</v>
      </c>
      <c r="AA16" s="38">
        <v>0</v>
      </c>
      <c r="AB16" s="39">
        <v>0</v>
      </c>
    </row>
    <row r="17" spans="2:28" x14ac:dyDescent="0.25">
      <c r="B17" s="40" t="str">
        <f>'Angazirana aFRR energija'!B17</f>
        <v>14.01.2021</v>
      </c>
      <c r="C17" s="84">
        <f t="shared" si="0"/>
        <v>235</v>
      </c>
      <c r="D17" s="101"/>
      <c r="E17" s="37">
        <v>13</v>
      </c>
      <c r="F17" s="38">
        <v>0</v>
      </c>
      <c r="G17" s="38">
        <v>0</v>
      </c>
      <c r="H17" s="38">
        <v>0</v>
      </c>
      <c r="I17" s="38">
        <v>0</v>
      </c>
      <c r="J17" s="38">
        <v>0</v>
      </c>
      <c r="K17" s="38">
        <v>0</v>
      </c>
      <c r="L17" s="38">
        <v>0</v>
      </c>
      <c r="M17" s="38">
        <v>0</v>
      </c>
      <c r="N17" s="38">
        <v>0</v>
      </c>
      <c r="O17" s="38">
        <v>0</v>
      </c>
      <c r="P17" s="38">
        <v>1</v>
      </c>
      <c r="Q17" s="38">
        <v>46</v>
      </c>
      <c r="R17" s="38">
        <v>20</v>
      </c>
      <c r="S17" s="38">
        <v>25</v>
      </c>
      <c r="T17" s="38">
        <v>80</v>
      </c>
      <c r="U17" s="38">
        <v>23</v>
      </c>
      <c r="V17" s="38">
        <v>0</v>
      </c>
      <c r="W17" s="38">
        <v>0</v>
      </c>
      <c r="X17" s="38">
        <v>14</v>
      </c>
      <c r="Y17" s="38">
        <v>0</v>
      </c>
      <c r="Z17" s="38">
        <v>0</v>
      </c>
      <c r="AA17" s="38">
        <v>0</v>
      </c>
      <c r="AB17" s="39">
        <v>13</v>
      </c>
    </row>
    <row r="18" spans="2:28" x14ac:dyDescent="0.25">
      <c r="B18" s="40" t="str">
        <f>'Angazirana aFRR energija'!B18</f>
        <v>15.01.2021</v>
      </c>
      <c r="C18" s="84">
        <f t="shared" si="0"/>
        <v>369</v>
      </c>
      <c r="D18" s="101"/>
      <c r="E18" s="37">
        <v>0</v>
      </c>
      <c r="F18" s="38">
        <v>0</v>
      </c>
      <c r="G18" s="38">
        <v>0</v>
      </c>
      <c r="H18" s="38">
        <v>0</v>
      </c>
      <c r="I18" s="38">
        <v>0</v>
      </c>
      <c r="J18" s="38">
        <v>31</v>
      </c>
      <c r="K18" s="38">
        <v>80</v>
      </c>
      <c r="L18" s="38">
        <v>80</v>
      </c>
      <c r="M18" s="38">
        <v>80</v>
      </c>
      <c r="N18" s="38">
        <v>19</v>
      </c>
      <c r="O18" s="38">
        <v>0</v>
      </c>
      <c r="P18" s="38">
        <v>0</v>
      </c>
      <c r="Q18" s="38">
        <v>0</v>
      </c>
      <c r="R18" s="38">
        <v>0</v>
      </c>
      <c r="S18" s="38">
        <v>0</v>
      </c>
      <c r="T18" s="38">
        <v>0</v>
      </c>
      <c r="U18" s="38">
        <v>0</v>
      </c>
      <c r="V18" s="38">
        <v>37</v>
      </c>
      <c r="W18" s="38">
        <v>10</v>
      </c>
      <c r="X18" s="38">
        <v>0</v>
      </c>
      <c r="Y18" s="38">
        <v>0</v>
      </c>
      <c r="Z18" s="38">
        <v>0</v>
      </c>
      <c r="AA18" s="38">
        <v>0</v>
      </c>
      <c r="AB18" s="39">
        <v>32</v>
      </c>
    </row>
    <row r="19" spans="2:28" x14ac:dyDescent="0.25">
      <c r="B19" s="40" t="str">
        <f>'Angazirana aFRR energija'!B19</f>
        <v>16.01.2021</v>
      </c>
      <c r="C19" s="84">
        <f t="shared" si="0"/>
        <v>429</v>
      </c>
      <c r="D19" s="101"/>
      <c r="E19" s="37">
        <v>16</v>
      </c>
      <c r="F19" s="38">
        <v>0</v>
      </c>
      <c r="G19" s="38">
        <v>0</v>
      </c>
      <c r="H19" s="38">
        <v>0</v>
      </c>
      <c r="I19" s="38">
        <v>0</v>
      </c>
      <c r="J19" s="38">
        <v>0</v>
      </c>
      <c r="K19" s="38">
        <v>0</v>
      </c>
      <c r="L19" s="38">
        <v>0</v>
      </c>
      <c r="M19" s="38">
        <v>0</v>
      </c>
      <c r="N19" s="38">
        <v>0</v>
      </c>
      <c r="O19" s="38">
        <v>0</v>
      </c>
      <c r="P19" s="38">
        <v>0</v>
      </c>
      <c r="Q19" s="38">
        <v>0</v>
      </c>
      <c r="R19" s="38">
        <v>0</v>
      </c>
      <c r="S19" s="38">
        <v>14</v>
      </c>
      <c r="T19" s="38">
        <v>49</v>
      </c>
      <c r="U19" s="38">
        <v>61</v>
      </c>
      <c r="V19" s="38">
        <v>35</v>
      </c>
      <c r="W19" s="38">
        <v>60</v>
      </c>
      <c r="X19" s="38">
        <v>26</v>
      </c>
      <c r="Y19" s="38">
        <v>20</v>
      </c>
      <c r="Z19" s="38">
        <v>32</v>
      </c>
      <c r="AA19" s="38">
        <v>39</v>
      </c>
      <c r="AB19" s="39">
        <v>77</v>
      </c>
    </row>
    <row r="20" spans="2:28" x14ac:dyDescent="0.25">
      <c r="B20" s="40" t="str">
        <f>'Angazirana aFRR energija'!B20</f>
        <v>17.01.2021</v>
      </c>
      <c r="C20" s="84">
        <f t="shared" si="0"/>
        <v>871</v>
      </c>
      <c r="D20" s="101"/>
      <c r="E20" s="37">
        <v>36</v>
      </c>
      <c r="F20" s="38">
        <v>19</v>
      </c>
      <c r="G20" s="38">
        <v>0</v>
      </c>
      <c r="H20" s="38">
        <v>0</v>
      </c>
      <c r="I20" s="38">
        <v>0</v>
      </c>
      <c r="J20" s="38">
        <v>0</v>
      </c>
      <c r="K20" s="38">
        <v>34</v>
      </c>
      <c r="L20" s="38">
        <v>60</v>
      </c>
      <c r="M20" s="38">
        <v>27</v>
      </c>
      <c r="N20" s="38">
        <v>74</v>
      </c>
      <c r="O20" s="38">
        <v>65</v>
      </c>
      <c r="P20" s="38">
        <v>60</v>
      </c>
      <c r="Q20" s="38">
        <v>40</v>
      </c>
      <c r="R20" s="38">
        <v>50</v>
      </c>
      <c r="S20" s="38">
        <v>50</v>
      </c>
      <c r="T20" s="38">
        <v>50</v>
      </c>
      <c r="U20" s="38">
        <v>35</v>
      </c>
      <c r="V20" s="38">
        <v>35</v>
      </c>
      <c r="W20" s="38">
        <v>35</v>
      </c>
      <c r="X20" s="38">
        <v>35</v>
      </c>
      <c r="Y20" s="38">
        <v>35</v>
      </c>
      <c r="Z20" s="38">
        <v>35</v>
      </c>
      <c r="AA20" s="38">
        <v>35</v>
      </c>
      <c r="AB20" s="39">
        <v>61</v>
      </c>
    </row>
    <row r="21" spans="2:28" x14ac:dyDescent="0.25">
      <c r="B21" s="40" t="str">
        <f>'Angazirana aFRR energija'!B21</f>
        <v>18.01.2021</v>
      </c>
      <c r="C21" s="84">
        <f t="shared" si="0"/>
        <v>713</v>
      </c>
      <c r="D21" s="101"/>
      <c r="E21" s="37">
        <v>37</v>
      </c>
      <c r="F21" s="38">
        <v>0</v>
      </c>
      <c r="G21" s="38">
        <v>0</v>
      </c>
      <c r="H21" s="38">
        <v>0</v>
      </c>
      <c r="I21" s="38">
        <v>0</v>
      </c>
      <c r="J21" s="38">
        <v>0</v>
      </c>
      <c r="K21" s="38">
        <v>48</v>
      </c>
      <c r="L21" s="38">
        <v>51</v>
      </c>
      <c r="M21" s="38">
        <v>50</v>
      </c>
      <c r="N21" s="38">
        <v>40</v>
      </c>
      <c r="O21" s="38">
        <v>40</v>
      </c>
      <c r="P21" s="38">
        <v>40</v>
      </c>
      <c r="Q21" s="38">
        <v>40</v>
      </c>
      <c r="R21" s="38">
        <v>40</v>
      </c>
      <c r="S21" s="38">
        <v>34</v>
      </c>
      <c r="T21" s="38">
        <v>60</v>
      </c>
      <c r="U21" s="38">
        <v>20</v>
      </c>
      <c r="V21" s="38">
        <v>32</v>
      </c>
      <c r="W21" s="38">
        <v>40</v>
      </c>
      <c r="X21" s="38">
        <v>40</v>
      </c>
      <c r="Y21" s="38">
        <v>26</v>
      </c>
      <c r="Z21" s="38">
        <v>20</v>
      </c>
      <c r="AA21" s="38">
        <v>15</v>
      </c>
      <c r="AB21" s="39">
        <v>40</v>
      </c>
    </row>
    <row r="22" spans="2:28" x14ac:dyDescent="0.25">
      <c r="B22" s="40" t="str">
        <f>'Angazirana aFRR energija'!B22</f>
        <v>19.01.2021</v>
      </c>
      <c r="C22" s="84">
        <f t="shared" si="0"/>
        <v>1540</v>
      </c>
      <c r="D22" s="101"/>
      <c r="E22" s="37">
        <v>79</v>
      </c>
      <c r="F22" s="38">
        <v>80</v>
      </c>
      <c r="G22" s="38">
        <v>79</v>
      </c>
      <c r="H22" s="38">
        <v>80</v>
      </c>
      <c r="I22" s="38">
        <v>65</v>
      </c>
      <c r="J22" s="38">
        <v>60</v>
      </c>
      <c r="K22" s="38">
        <v>54</v>
      </c>
      <c r="L22" s="38">
        <v>80</v>
      </c>
      <c r="M22" s="38">
        <v>64</v>
      </c>
      <c r="N22" s="38">
        <v>80</v>
      </c>
      <c r="O22" s="38">
        <v>80</v>
      </c>
      <c r="P22" s="38">
        <v>60</v>
      </c>
      <c r="Q22" s="38">
        <v>60</v>
      </c>
      <c r="R22" s="38">
        <v>60</v>
      </c>
      <c r="S22" s="38">
        <v>62</v>
      </c>
      <c r="T22" s="38">
        <v>65</v>
      </c>
      <c r="U22" s="38">
        <v>67</v>
      </c>
      <c r="V22" s="38">
        <v>45</v>
      </c>
      <c r="W22" s="38">
        <v>60</v>
      </c>
      <c r="X22" s="38">
        <v>60</v>
      </c>
      <c r="Y22" s="38">
        <v>60</v>
      </c>
      <c r="Z22" s="38">
        <v>60</v>
      </c>
      <c r="AA22" s="38">
        <v>40</v>
      </c>
      <c r="AB22" s="39">
        <v>40</v>
      </c>
    </row>
    <row r="23" spans="2:28" x14ac:dyDescent="0.25">
      <c r="B23" s="40" t="str">
        <f>'Angazirana aFRR energija'!B23</f>
        <v>20.01.2021</v>
      </c>
      <c r="C23" s="84">
        <f t="shared" si="0"/>
        <v>1701</v>
      </c>
      <c r="D23" s="101"/>
      <c r="E23" s="37">
        <v>79</v>
      </c>
      <c r="F23" s="38">
        <v>80</v>
      </c>
      <c r="G23" s="38">
        <v>39</v>
      </c>
      <c r="H23" s="38">
        <v>80</v>
      </c>
      <c r="I23" s="38">
        <v>80</v>
      </c>
      <c r="J23" s="38">
        <v>80</v>
      </c>
      <c r="K23" s="38">
        <v>55</v>
      </c>
      <c r="L23" s="38">
        <v>80</v>
      </c>
      <c r="M23" s="38">
        <v>80</v>
      </c>
      <c r="N23" s="38">
        <v>80</v>
      </c>
      <c r="O23" s="38">
        <v>80</v>
      </c>
      <c r="P23" s="38">
        <v>80</v>
      </c>
      <c r="Q23" s="38">
        <v>66</v>
      </c>
      <c r="R23" s="38">
        <v>80</v>
      </c>
      <c r="S23" s="38">
        <v>80</v>
      </c>
      <c r="T23" s="38">
        <v>65</v>
      </c>
      <c r="U23" s="38">
        <v>80</v>
      </c>
      <c r="V23" s="38">
        <v>80</v>
      </c>
      <c r="W23" s="38">
        <v>80</v>
      </c>
      <c r="X23" s="38">
        <v>64</v>
      </c>
      <c r="Y23" s="38">
        <v>53</v>
      </c>
      <c r="Z23" s="38">
        <v>80</v>
      </c>
      <c r="AA23" s="38">
        <v>40</v>
      </c>
      <c r="AB23" s="39">
        <v>40</v>
      </c>
    </row>
    <row r="24" spans="2:28" x14ac:dyDescent="0.25">
      <c r="B24" s="40" t="str">
        <f>'Angazirana aFRR energija'!B24</f>
        <v>21.01.2021</v>
      </c>
      <c r="C24" s="84">
        <f t="shared" si="0"/>
        <v>1039</v>
      </c>
      <c r="D24" s="101"/>
      <c r="E24" s="37">
        <v>55</v>
      </c>
      <c r="F24" s="38">
        <v>29</v>
      </c>
      <c r="G24" s="38">
        <v>0</v>
      </c>
      <c r="H24" s="38">
        <v>0</v>
      </c>
      <c r="I24" s="38">
        <v>24</v>
      </c>
      <c r="J24" s="38">
        <v>40</v>
      </c>
      <c r="K24" s="38">
        <v>33</v>
      </c>
      <c r="L24" s="38">
        <v>60</v>
      </c>
      <c r="M24" s="38">
        <v>77</v>
      </c>
      <c r="N24" s="38">
        <v>130</v>
      </c>
      <c r="O24" s="38">
        <v>111</v>
      </c>
      <c r="P24" s="38">
        <v>70</v>
      </c>
      <c r="Q24" s="38">
        <v>60</v>
      </c>
      <c r="R24" s="38">
        <v>40</v>
      </c>
      <c r="S24" s="38">
        <v>86</v>
      </c>
      <c r="T24" s="38">
        <v>104</v>
      </c>
      <c r="U24" s="38">
        <v>56</v>
      </c>
      <c r="V24" s="38">
        <v>33</v>
      </c>
      <c r="W24" s="38">
        <v>0</v>
      </c>
      <c r="X24" s="38">
        <v>0</v>
      </c>
      <c r="Y24" s="38">
        <v>0</v>
      </c>
      <c r="Z24" s="38">
        <v>0</v>
      </c>
      <c r="AA24" s="38">
        <v>0</v>
      </c>
      <c r="AB24" s="39">
        <v>31</v>
      </c>
    </row>
    <row r="25" spans="2:28" x14ac:dyDescent="0.25">
      <c r="B25" s="40" t="str">
        <f>'Angazirana aFRR energija'!B25</f>
        <v>22.01.2021</v>
      </c>
      <c r="C25" s="84">
        <f t="shared" si="0"/>
        <v>172</v>
      </c>
      <c r="D25" s="101"/>
      <c r="E25" s="37">
        <v>13</v>
      </c>
      <c r="F25" s="38">
        <v>0</v>
      </c>
      <c r="G25" s="38">
        <v>0</v>
      </c>
      <c r="H25" s="38">
        <v>0</v>
      </c>
      <c r="I25" s="38">
        <v>0</v>
      </c>
      <c r="J25" s="38">
        <v>0</v>
      </c>
      <c r="K25" s="38">
        <v>0</v>
      </c>
      <c r="L25" s="38">
        <v>0</v>
      </c>
      <c r="M25" s="38">
        <v>0</v>
      </c>
      <c r="N25" s="38">
        <v>0</v>
      </c>
      <c r="O25" s="38">
        <v>0</v>
      </c>
      <c r="P25" s="38">
        <v>0</v>
      </c>
      <c r="Q25" s="38">
        <v>0</v>
      </c>
      <c r="R25" s="38">
        <v>0</v>
      </c>
      <c r="S25" s="38">
        <v>42</v>
      </c>
      <c r="T25" s="38">
        <v>60</v>
      </c>
      <c r="U25" s="38">
        <v>40</v>
      </c>
      <c r="V25" s="38">
        <v>17</v>
      </c>
      <c r="W25" s="38">
        <v>0</v>
      </c>
      <c r="X25" s="38">
        <v>0</v>
      </c>
      <c r="Y25" s="38">
        <v>0</v>
      </c>
      <c r="Z25" s="38">
        <v>0</v>
      </c>
      <c r="AA25" s="38">
        <v>0</v>
      </c>
      <c r="AB25" s="39">
        <v>0</v>
      </c>
    </row>
    <row r="26" spans="2:28" x14ac:dyDescent="0.25">
      <c r="B26" s="40" t="str">
        <f>'Angazirana aFRR energija'!B26</f>
        <v>23.01.2021</v>
      </c>
      <c r="C26" s="84">
        <f t="shared" si="0"/>
        <v>0</v>
      </c>
      <c r="D26" s="101"/>
      <c r="E26" s="37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8">
        <v>0</v>
      </c>
      <c r="P26" s="38">
        <v>0</v>
      </c>
      <c r="Q26" s="38">
        <v>0</v>
      </c>
      <c r="R26" s="38">
        <v>0</v>
      </c>
      <c r="S26" s="38">
        <v>0</v>
      </c>
      <c r="T26" s="38">
        <v>0</v>
      </c>
      <c r="U26" s="38">
        <v>0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  <c r="AA26" s="38">
        <v>0</v>
      </c>
      <c r="AB26" s="39">
        <v>0</v>
      </c>
    </row>
    <row r="27" spans="2:28" x14ac:dyDescent="0.25">
      <c r="B27" s="40" t="str">
        <f>'Angazirana aFRR energija'!B27</f>
        <v>24.01.2021</v>
      </c>
      <c r="C27" s="84">
        <f t="shared" si="0"/>
        <v>57</v>
      </c>
      <c r="D27" s="101"/>
      <c r="E27" s="37">
        <v>0</v>
      </c>
      <c r="F27" s="38">
        <v>0</v>
      </c>
      <c r="G27" s="38">
        <v>0</v>
      </c>
      <c r="H27" s="38">
        <v>0</v>
      </c>
      <c r="I27" s="38">
        <v>0</v>
      </c>
      <c r="J27" s="38">
        <v>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12</v>
      </c>
      <c r="S27" s="38">
        <v>25</v>
      </c>
      <c r="T27" s="38">
        <v>20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0</v>
      </c>
      <c r="AB27" s="39">
        <v>0</v>
      </c>
    </row>
    <row r="28" spans="2:28" x14ac:dyDescent="0.25">
      <c r="B28" s="40" t="str">
        <f>'Angazirana aFRR energija'!B28</f>
        <v>25.01.2021</v>
      </c>
      <c r="C28" s="84">
        <f t="shared" si="0"/>
        <v>0</v>
      </c>
      <c r="D28" s="101"/>
      <c r="E28" s="37">
        <v>0</v>
      </c>
      <c r="F28" s="38">
        <v>0</v>
      </c>
      <c r="G28" s="38">
        <v>0</v>
      </c>
      <c r="H28" s="38">
        <v>0</v>
      </c>
      <c r="I28" s="38">
        <v>0</v>
      </c>
      <c r="J28" s="38">
        <v>0</v>
      </c>
      <c r="K28" s="38">
        <v>0</v>
      </c>
      <c r="L28" s="38">
        <v>0</v>
      </c>
      <c r="M28" s="38">
        <v>0</v>
      </c>
      <c r="N28" s="38">
        <v>0</v>
      </c>
      <c r="O28" s="38">
        <v>0</v>
      </c>
      <c r="P28" s="38">
        <v>0</v>
      </c>
      <c r="Q28" s="38">
        <v>0</v>
      </c>
      <c r="R28" s="38">
        <v>0</v>
      </c>
      <c r="S28" s="38">
        <v>0</v>
      </c>
      <c r="T28" s="38">
        <v>0</v>
      </c>
      <c r="U28" s="38">
        <v>0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  <c r="AA28" s="38">
        <v>0</v>
      </c>
      <c r="AB28" s="39">
        <v>0</v>
      </c>
    </row>
    <row r="29" spans="2:28" x14ac:dyDescent="0.25">
      <c r="B29" s="40" t="str">
        <f>'Angazirana aFRR energija'!B29</f>
        <v>26.01.2021</v>
      </c>
      <c r="C29" s="84">
        <f t="shared" si="0"/>
        <v>521</v>
      </c>
      <c r="D29" s="101"/>
      <c r="E29" s="37">
        <v>0</v>
      </c>
      <c r="F29" s="38">
        <v>0</v>
      </c>
      <c r="G29" s="38">
        <v>0</v>
      </c>
      <c r="H29" s="38">
        <v>0</v>
      </c>
      <c r="I29" s="38">
        <v>0</v>
      </c>
      <c r="J29" s="38">
        <v>0</v>
      </c>
      <c r="K29" s="38">
        <v>0</v>
      </c>
      <c r="L29" s="38">
        <v>0</v>
      </c>
      <c r="M29" s="38">
        <v>0</v>
      </c>
      <c r="N29" s="38">
        <v>0</v>
      </c>
      <c r="O29" s="38">
        <v>0</v>
      </c>
      <c r="P29" s="38">
        <v>0</v>
      </c>
      <c r="Q29" s="38">
        <v>0</v>
      </c>
      <c r="R29" s="38">
        <v>58</v>
      </c>
      <c r="S29" s="38">
        <v>80</v>
      </c>
      <c r="T29" s="38">
        <v>70</v>
      </c>
      <c r="U29" s="38">
        <v>69</v>
      </c>
      <c r="V29" s="38">
        <v>47</v>
      </c>
      <c r="W29" s="38">
        <v>40</v>
      </c>
      <c r="X29" s="38">
        <v>40</v>
      </c>
      <c r="Y29" s="38">
        <v>35</v>
      </c>
      <c r="Z29" s="38">
        <v>0</v>
      </c>
      <c r="AA29" s="38">
        <v>23</v>
      </c>
      <c r="AB29" s="39">
        <v>59</v>
      </c>
    </row>
    <row r="30" spans="2:28" x14ac:dyDescent="0.25">
      <c r="B30" s="40" t="str">
        <f>'Angazirana aFRR energija'!B30</f>
        <v>27.01.2021</v>
      </c>
      <c r="C30" s="84">
        <f t="shared" si="0"/>
        <v>826</v>
      </c>
      <c r="D30" s="101"/>
      <c r="E30" s="37">
        <v>25</v>
      </c>
      <c r="F30" s="38">
        <v>18</v>
      </c>
      <c r="G30" s="38">
        <v>0</v>
      </c>
      <c r="H30" s="38">
        <v>0</v>
      </c>
      <c r="I30" s="38">
        <v>0</v>
      </c>
      <c r="J30" s="38">
        <v>21</v>
      </c>
      <c r="K30" s="38">
        <v>51</v>
      </c>
      <c r="L30" s="38">
        <v>80</v>
      </c>
      <c r="M30" s="38">
        <v>56</v>
      </c>
      <c r="N30" s="38">
        <v>83</v>
      </c>
      <c r="O30" s="38">
        <v>40</v>
      </c>
      <c r="P30" s="38">
        <v>40</v>
      </c>
      <c r="Q30" s="38">
        <v>40</v>
      </c>
      <c r="R30" s="38">
        <v>40</v>
      </c>
      <c r="S30" s="38">
        <v>63</v>
      </c>
      <c r="T30" s="38">
        <v>99</v>
      </c>
      <c r="U30" s="38">
        <v>10</v>
      </c>
      <c r="V30" s="38">
        <v>6</v>
      </c>
      <c r="W30" s="38">
        <v>45</v>
      </c>
      <c r="X30" s="38">
        <v>22</v>
      </c>
      <c r="Y30" s="38">
        <v>32</v>
      </c>
      <c r="Z30" s="38">
        <v>14</v>
      </c>
      <c r="AA30" s="38">
        <v>1</v>
      </c>
      <c r="AB30" s="39">
        <v>40</v>
      </c>
    </row>
    <row r="31" spans="2:28" x14ac:dyDescent="0.25">
      <c r="B31" s="40" t="str">
        <f>'Angazirana aFRR energija'!B31</f>
        <v>28.01.2021</v>
      </c>
      <c r="C31" s="84">
        <f t="shared" si="0"/>
        <v>232</v>
      </c>
      <c r="D31" s="101"/>
      <c r="E31" s="37">
        <v>7</v>
      </c>
      <c r="F31" s="38">
        <v>8</v>
      </c>
      <c r="G31" s="38">
        <v>0</v>
      </c>
      <c r="H31" s="38">
        <v>0</v>
      </c>
      <c r="I31" s="38">
        <v>0</v>
      </c>
      <c r="J31" s="38">
        <v>0</v>
      </c>
      <c r="K31" s="38">
        <v>16</v>
      </c>
      <c r="L31" s="38">
        <v>25</v>
      </c>
      <c r="M31" s="38">
        <v>2</v>
      </c>
      <c r="N31" s="38">
        <v>15</v>
      </c>
      <c r="O31" s="38">
        <v>0</v>
      </c>
      <c r="P31" s="38">
        <v>0</v>
      </c>
      <c r="Q31" s="38">
        <v>0</v>
      </c>
      <c r="R31" s="38">
        <v>0</v>
      </c>
      <c r="S31" s="38">
        <v>0</v>
      </c>
      <c r="T31" s="38">
        <v>0</v>
      </c>
      <c r="U31" s="38">
        <v>0</v>
      </c>
      <c r="V31" s="38">
        <v>12</v>
      </c>
      <c r="W31" s="38">
        <v>25</v>
      </c>
      <c r="X31" s="38">
        <v>20</v>
      </c>
      <c r="Y31" s="38">
        <v>20</v>
      </c>
      <c r="Z31" s="38">
        <v>20</v>
      </c>
      <c r="AA31" s="38">
        <v>31</v>
      </c>
      <c r="AB31" s="39">
        <v>31</v>
      </c>
    </row>
    <row r="32" spans="2:28" x14ac:dyDescent="0.25">
      <c r="B32" s="40" t="str">
        <f>'Angazirana aFRR energija'!B32</f>
        <v>29.01.2021</v>
      </c>
      <c r="C32" s="84">
        <f t="shared" si="0"/>
        <v>114</v>
      </c>
      <c r="D32" s="101"/>
      <c r="E32" s="37">
        <v>0</v>
      </c>
      <c r="F32" s="38">
        <v>0</v>
      </c>
      <c r="G32" s="38">
        <v>0</v>
      </c>
      <c r="H32" s="38">
        <v>0</v>
      </c>
      <c r="I32" s="38">
        <v>0</v>
      </c>
      <c r="J32" s="38">
        <v>0</v>
      </c>
      <c r="K32" s="38">
        <v>0</v>
      </c>
      <c r="L32" s="38">
        <v>0</v>
      </c>
      <c r="M32" s="38">
        <v>0</v>
      </c>
      <c r="N32" s="38">
        <v>0</v>
      </c>
      <c r="O32" s="38">
        <v>0</v>
      </c>
      <c r="P32" s="38">
        <v>0</v>
      </c>
      <c r="Q32" s="38">
        <v>0</v>
      </c>
      <c r="R32" s="38">
        <v>0</v>
      </c>
      <c r="S32" s="38">
        <v>7</v>
      </c>
      <c r="T32" s="38">
        <v>45</v>
      </c>
      <c r="U32" s="38">
        <v>29</v>
      </c>
      <c r="V32" s="38">
        <v>4</v>
      </c>
      <c r="W32" s="38">
        <v>20</v>
      </c>
      <c r="X32" s="38">
        <v>9</v>
      </c>
      <c r="Y32" s="38">
        <v>0</v>
      </c>
      <c r="Z32" s="38">
        <v>0</v>
      </c>
      <c r="AA32" s="38">
        <v>0</v>
      </c>
      <c r="AB32" s="39">
        <v>0</v>
      </c>
    </row>
    <row r="33" spans="2:33" x14ac:dyDescent="0.25">
      <c r="B33" s="40" t="str">
        <f>'Angazirana aFRR energija'!B33</f>
        <v>30.01.2021</v>
      </c>
      <c r="C33" s="84">
        <f t="shared" si="0"/>
        <v>0</v>
      </c>
      <c r="D33" s="101"/>
      <c r="E33" s="37">
        <v>0</v>
      </c>
      <c r="F33" s="38">
        <v>0</v>
      </c>
      <c r="G33" s="38">
        <v>0</v>
      </c>
      <c r="H33" s="38">
        <v>0</v>
      </c>
      <c r="I33" s="38">
        <v>0</v>
      </c>
      <c r="J33" s="38">
        <v>0</v>
      </c>
      <c r="K33" s="38">
        <v>0</v>
      </c>
      <c r="L33" s="38">
        <v>0</v>
      </c>
      <c r="M33" s="38">
        <v>0</v>
      </c>
      <c r="N33" s="38">
        <v>0</v>
      </c>
      <c r="O33" s="38">
        <v>0</v>
      </c>
      <c r="P33" s="38">
        <v>0</v>
      </c>
      <c r="Q33" s="38">
        <v>0</v>
      </c>
      <c r="R33" s="38">
        <v>0</v>
      </c>
      <c r="S33" s="38">
        <v>0</v>
      </c>
      <c r="T33" s="38">
        <v>0</v>
      </c>
      <c r="U33" s="38">
        <v>0</v>
      </c>
      <c r="V33" s="38">
        <v>0</v>
      </c>
      <c r="W33" s="38">
        <v>0</v>
      </c>
      <c r="X33" s="38">
        <v>0</v>
      </c>
      <c r="Y33" s="38">
        <v>0</v>
      </c>
      <c r="Z33" s="38">
        <v>0</v>
      </c>
      <c r="AA33" s="38">
        <v>0</v>
      </c>
      <c r="AB33" s="39">
        <v>0</v>
      </c>
    </row>
    <row r="34" spans="2:33" x14ac:dyDescent="0.25">
      <c r="B34" s="41" t="str">
        <f>'Angazirana aFRR energija'!B34</f>
        <v>31.01.2021</v>
      </c>
      <c r="C34" s="86">
        <f>SUM(E34:AB34)</f>
        <v>17</v>
      </c>
      <c r="D34" s="102"/>
      <c r="E34" s="42">
        <v>0</v>
      </c>
      <c r="F34" s="43">
        <v>0</v>
      </c>
      <c r="G34" s="43">
        <v>0</v>
      </c>
      <c r="H34" s="43">
        <v>0</v>
      </c>
      <c r="I34" s="43">
        <v>0</v>
      </c>
      <c r="J34" s="43">
        <v>0</v>
      </c>
      <c r="K34" s="43">
        <v>0</v>
      </c>
      <c r="L34" s="43">
        <v>0</v>
      </c>
      <c r="M34" s="43">
        <v>0</v>
      </c>
      <c r="N34" s="43">
        <v>0</v>
      </c>
      <c r="O34" s="43">
        <v>0</v>
      </c>
      <c r="P34" s="43">
        <v>0</v>
      </c>
      <c r="Q34" s="43">
        <v>0</v>
      </c>
      <c r="R34" s="43">
        <v>0</v>
      </c>
      <c r="S34" s="43">
        <v>0</v>
      </c>
      <c r="T34" s="43">
        <v>0</v>
      </c>
      <c r="U34" s="43">
        <v>0</v>
      </c>
      <c r="V34" s="43">
        <v>0</v>
      </c>
      <c r="W34" s="43">
        <v>0</v>
      </c>
      <c r="X34" s="43">
        <v>0</v>
      </c>
      <c r="Y34" s="43">
        <v>17</v>
      </c>
      <c r="Z34" s="43">
        <v>0</v>
      </c>
      <c r="AA34" s="43">
        <v>0</v>
      </c>
      <c r="AB34" s="44">
        <v>0</v>
      </c>
    </row>
    <row r="35" spans="2:33" x14ac:dyDescent="0.25">
      <c r="C35" s="119">
        <f>SUM(C4:D34)</f>
        <v>11809</v>
      </c>
    </row>
    <row r="37" spans="2:33" s="60" customFormat="1" ht="25.5" customHeight="1" x14ac:dyDescent="0.35">
      <c r="B37" s="93" t="s">
        <v>37</v>
      </c>
      <c r="C37" s="95" t="s">
        <v>38</v>
      </c>
      <c r="D37" s="95"/>
      <c r="E37" s="97" t="s">
        <v>78</v>
      </c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  <c r="T37" s="98"/>
      <c r="U37" s="98"/>
      <c r="V37" s="98"/>
      <c r="W37" s="98"/>
      <c r="X37" s="98"/>
      <c r="Y37" s="98"/>
      <c r="Z37" s="98"/>
      <c r="AA37" s="98"/>
      <c r="AB37" s="99"/>
      <c r="AG37" s="60" t="s">
        <v>35</v>
      </c>
    </row>
    <row r="38" spans="2:33" ht="15.75" customHeight="1" x14ac:dyDescent="0.25">
      <c r="B38" s="94"/>
      <c r="C38" s="96"/>
      <c r="D38" s="96"/>
      <c r="E38" s="61" t="s">
        <v>2</v>
      </c>
      <c r="F38" s="34" t="s">
        <v>3</v>
      </c>
      <c r="G38" s="34" t="s">
        <v>4</v>
      </c>
      <c r="H38" s="34" t="s">
        <v>5</v>
      </c>
      <c r="I38" s="34" t="s">
        <v>6</v>
      </c>
      <c r="J38" s="34" t="s">
        <v>7</v>
      </c>
      <c r="K38" s="34" t="s">
        <v>8</v>
      </c>
      <c r="L38" s="34" t="s">
        <v>9</v>
      </c>
      <c r="M38" s="34" t="s">
        <v>10</v>
      </c>
      <c r="N38" s="34" t="s">
        <v>11</v>
      </c>
      <c r="O38" s="34" t="s">
        <v>12</v>
      </c>
      <c r="P38" s="34" t="s">
        <v>13</v>
      </c>
      <c r="Q38" s="34" t="s">
        <v>14</v>
      </c>
      <c r="R38" s="34" t="s">
        <v>15</v>
      </c>
      <c r="S38" s="34" t="s">
        <v>16</v>
      </c>
      <c r="T38" s="34" t="s">
        <v>17</v>
      </c>
      <c r="U38" s="34" t="s">
        <v>18</v>
      </c>
      <c r="V38" s="34" t="s">
        <v>19</v>
      </c>
      <c r="W38" s="34" t="s">
        <v>20</v>
      </c>
      <c r="X38" s="34" t="s">
        <v>21</v>
      </c>
      <c r="Y38" s="34" t="s">
        <v>22</v>
      </c>
      <c r="Z38" s="34" t="s">
        <v>23</v>
      </c>
      <c r="AA38" s="34" t="s">
        <v>24</v>
      </c>
      <c r="AB38" s="35" t="s">
        <v>25</v>
      </c>
    </row>
    <row r="39" spans="2:33" x14ac:dyDescent="0.25">
      <c r="B39" s="40" t="str">
        <f>B4</f>
        <v>01.01.2021</v>
      </c>
      <c r="C39" s="84">
        <f>SUM(E39:AB39)</f>
        <v>-721</v>
      </c>
      <c r="D39" s="100"/>
      <c r="E39" s="37">
        <v>-5</v>
      </c>
      <c r="F39" s="38">
        <v>-40</v>
      </c>
      <c r="G39" s="38">
        <v>-25</v>
      </c>
      <c r="H39" s="38">
        <v>-50</v>
      </c>
      <c r="I39" s="38">
        <v>-50</v>
      </c>
      <c r="J39" s="38">
        <v>-50</v>
      </c>
      <c r="K39" s="38">
        <v>-50</v>
      </c>
      <c r="L39" s="38">
        <v>-50</v>
      </c>
      <c r="M39" s="38">
        <v>-50</v>
      </c>
      <c r="N39" s="38">
        <v>-50</v>
      </c>
      <c r="O39" s="38">
        <v>-50</v>
      </c>
      <c r="P39" s="38">
        <v>-18</v>
      </c>
      <c r="Q39" s="38">
        <v>-16</v>
      </c>
      <c r="R39" s="38">
        <v>-15</v>
      </c>
      <c r="S39" s="38">
        <v>-50</v>
      </c>
      <c r="T39" s="38">
        <v>-50</v>
      </c>
      <c r="U39" s="38">
        <v>-30</v>
      </c>
      <c r="V39" s="38">
        <v>-13</v>
      </c>
      <c r="W39" s="38">
        <v>-7</v>
      </c>
      <c r="X39" s="38">
        <v>-20</v>
      </c>
      <c r="Y39" s="38">
        <v>-23</v>
      </c>
      <c r="Z39" s="38">
        <v>-9</v>
      </c>
      <c r="AA39" s="38">
        <v>0</v>
      </c>
      <c r="AB39" s="39">
        <v>0</v>
      </c>
    </row>
    <row r="40" spans="2:33" x14ac:dyDescent="0.25">
      <c r="B40" s="40" t="str">
        <f t="shared" ref="B40:B69" si="1">B5</f>
        <v>02.01.2021</v>
      </c>
      <c r="C40" s="84">
        <f t="shared" ref="C40:C68" si="2">SUM(E40:AB40)</f>
        <v>0</v>
      </c>
      <c r="D40" s="85"/>
      <c r="E40" s="37">
        <v>0</v>
      </c>
      <c r="F40" s="38">
        <v>0</v>
      </c>
      <c r="G40" s="38">
        <v>0</v>
      </c>
      <c r="H40" s="38">
        <v>0</v>
      </c>
      <c r="I40" s="38">
        <v>0</v>
      </c>
      <c r="J40" s="38">
        <v>0</v>
      </c>
      <c r="K40" s="38">
        <v>0</v>
      </c>
      <c r="L40" s="38">
        <v>0</v>
      </c>
      <c r="M40" s="38">
        <v>0</v>
      </c>
      <c r="N40" s="38">
        <v>0</v>
      </c>
      <c r="O40" s="38">
        <v>0</v>
      </c>
      <c r="P40" s="38">
        <v>0</v>
      </c>
      <c r="Q40" s="38">
        <v>0</v>
      </c>
      <c r="R40" s="38">
        <v>0</v>
      </c>
      <c r="S40" s="38">
        <v>0</v>
      </c>
      <c r="T40" s="38">
        <v>0</v>
      </c>
      <c r="U40" s="38">
        <v>0</v>
      </c>
      <c r="V40" s="38">
        <v>0</v>
      </c>
      <c r="W40" s="38">
        <v>0</v>
      </c>
      <c r="X40" s="38">
        <v>0</v>
      </c>
      <c r="Y40" s="38">
        <v>0</v>
      </c>
      <c r="Z40" s="38">
        <v>0</v>
      </c>
      <c r="AA40" s="38">
        <v>0</v>
      </c>
      <c r="AB40" s="39">
        <v>0</v>
      </c>
    </row>
    <row r="41" spans="2:33" x14ac:dyDescent="0.25">
      <c r="B41" s="40" t="str">
        <f t="shared" si="1"/>
        <v>03.01.2021</v>
      </c>
      <c r="C41" s="84">
        <f t="shared" si="2"/>
        <v>-189</v>
      </c>
      <c r="D41" s="85"/>
      <c r="E41" s="37">
        <v>0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-3</v>
      </c>
      <c r="R41" s="38">
        <v>-35</v>
      </c>
      <c r="S41" s="38">
        <v>-40</v>
      </c>
      <c r="T41" s="38">
        <v>-45</v>
      </c>
      <c r="U41" s="38">
        <v>-50</v>
      </c>
      <c r="V41" s="38">
        <v>-12</v>
      </c>
      <c r="W41" s="38">
        <v>-4</v>
      </c>
      <c r="X41" s="38">
        <v>0</v>
      </c>
      <c r="Y41" s="38">
        <v>0</v>
      </c>
      <c r="Z41" s="38">
        <v>0</v>
      </c>
      <c r="AA41" s="38">
        <v>0</v>
      </c>
      <c r="AB41" s="39">
        <v>0</v>
      </c>
    </row>
    <row r="42" spans="2:33" x14ac:dyDescent="0.25">
      <c r="B42" s="40" t="str">
        <f t="shared" si="1"/>
        <v>04.01.2021</v>
      </c>
      <c r="C42" s="84">
        <f t="shared" si="2"/>
        <v>-282</v>
      </c>
      <c r="D42" s="85"/>
      <c r="E42" s="37">
        <v>0</v>
      </c>
      <c r="F42" s="38">
        <v>0</v>
      </c>
      <c r="G42" s="38">
        <v>0</v>
      </c>
      <c r="H42" s="38">
        <v>0</v>
      </c>
      <c r="I42" s="38">
        <v>0</v>
      </c>
      <c r="J42" s="38">
        <v>-16</v>
      </c>
      <c r="K42" s="38">
        <v>-50</v>
      </c>
      <c r="L42" s="38">
        <v>-50</v>
      </c>
      <c r="M42" s="38">
        <v>-50</v>
      </c>
      <c r="N42" s="38">
        <v>-50</v>
      </c>
      <c r="O42" s="38">
        <v>-50</v>
      </c>
      <c r="P42" s="38">
        <v>-16</v>
      </c>
      <c r="Q42" s="38">
        <v>0</v>
      </c>
      <c r="R42" s="38">
        <v>0</v>
      </c>
      <c r="S42" s="38">
        <v>0</v>
      </c>
      <c r="T42" s="38">
        <v>0</v>
      </c>
      <c r="U42" s="38">
        <v>0</v>
      </c>
      <c r="V42" s="38">
        <v>0</v>
      </c>
      <c r="W42" s="38">
        <v>0</v>
      </c>
      <c r="X42" s="38">
        <v>0</v>
      </c>
      <c r="Y42" s="38">
        <v>0</v>
      </c>
      <c r="Z42" s="38">
        <v>0</v>
      </c>
      <c r="AA42" s="38">
        <v>0</v>
      </c>
      <c r="AB42" s="39">
        <v>0</v>
      </c>
    </row>
    <row r="43" spans="2:33" x14ac:dyDescent="0.25">
      <c r="B43" s="40" t="str">
        <f t="shared" si="1"/>
        <v>05.01.2021</v>
      </c>
      <c r="C43" s="84">
        <f t="shared" si="2"/>
        <v>-413</v>
      </c>
      <c r="D43" s="85"/>
      <c r="E43" s="37">
        <v>0</v>
      </c>
      <c r="F43" s="38">
        <v>0</v>
      </c>
      <c r="G43" s="38">
        <v>0</v>
      </c>
      <c r="H43" s="38">
        <v>0</v>
      </c>
      <c r="I43" s="38">
        <v>0</v>
      </c>
      <c r="J43" s="38">
        <v>0</v>
      </c>
      <c r="K43" s="38">
        <v>0</v>
      </c>
      <c r="L43" s="38">
        <v>-50</v>
      </c>
      <c r="M43" s="38">
        <v>-50</v>
      </c>
      <c r="N43" s="38">
        <v>-50</v>
      </c>
      <c r="O43" s="38">
        <v>-37</v>
      </c>
      <c r="P43" s="38">
        <v>-9</v>
      </c>
      <c r="Q43" s="38">
        <v>-23</v>
      </c>
      <c r="R43" s="38">
        <v>-23</v>
      </c>
      <c r="S43" s="38">
        <v>-28</v>
      </c>
      <c r="T43" s="38">
        <v>0</v>
      </c>
      <c r="U43" s="38">
        <v>-23</v>
      </c>
      <c r="V43" s="38">
        <v>-30</v>
      </c>
      <c r="W43" s="38">
        <v>-30</v>
      </c>
      <c r="X43" s="38">
        <v>-40</v>
      </c>
      <c r="Y43" s="38">
        <v>0</v>
      </c>
      <c r="Z43" s="38">
        <v>0</v>
      </c>
      <c r="AA43" s="38">
        <v>0</v>
      </c>
      <c r="AB43" s="39">
        <v>-20</v>
      </c>
    </row>
    <row r="44" spans="2:33" x14ac:dyDescent="0.25">
      <c r="B44" s="40" t="str">
        <f t="shared" si="1"/>
        <v>06.01.2021</v>
      </c>
      <c r="C44" s="84">
        <f t="shared" si="2"/>
        <v>-727</v>
      </c>
      <c r="D44" s="85"/>
      <c r="E44" s="37">
        <v>0</v>
      </c>
      <c r="F44" s="38">
        <v>0</v>
      </c>
      <c r="G44" s="38">
        <v>0</v>
      </c>
      <c r="H44" s="38">
        <v>-38</v>
      </c>
      <c r="I44" s="38">
        <v>-50</v>
      </c>
      <c r="J44" s="38">
        <v>-50</v>
      </c>
      <c r="K44" s="38">
        <v>-50</v>
      </c>
      <c r="L44" s="38">
        <v>-50</v>
      </c>
      <c r="M44" s="38">
        <v>-50</v>
      </c>
      <c r="N44" s="38">
        <v>-50</v>
      </c>
      <c r="O44" s="38">
        <v>-22</v>
      </c>
      <c r="P44" s="38">
        <v>-40</v>
      </c>
      <c r="Q44" s="38">
        <v>-7</v>
      </c>
      <c r="R44" s="38">
        <v>0</v>
      </c>
      <c r="S44" s="38">
        <v>0</v>
      </c>
      <c r="T44" s="38">
        <v>0</v>
      </c>
      <c r="U44" s="38">
        <v>0</v>
      </c>
      <c r="V44" s="38">
        <v>-24</v>
      </c>
      <c r="W44" s="38">
        <v>-46</v>
      </c>
      <c r="X44" s="38">
        <v>-50</v>
      </c>
      <c r="Y44" s="38">
        <v>-50</v>
      </c>
      <c r="Z44" s="38">
        <v>-50</v>
      </c>
      <c r="AA44" s="38">
        <v>-50</v>
      </c>
      <c r="AB44" s="39">
        <v>-50</v>
      </c>
    </row>
    <row r="45" spans="2:33" ht="16.5" customHeight="1" x14ac:dyDescent="0.25">
      <c r="B45" s="40" t="str">
        <f t="shared" si="1"/>
        <v>07.01.2021</v>
      </c>
      <c r="C45" s="84">
        <f t="shared" si="2"/>
        <v>-878</v>
      </c>
      <c r="D45" s="85"/>
      <c r="E45" s="37">
        <v>-50</v>
      </c>
      <c r="F45" s="38">
        <v>-50</v>
      </c>
      <c r="G45" s="38">
        <v>-50</v>
      </c>
      <c r="H45" s="38">
        <v>-50</v>
      </c>
      <c r="I45" s="38">
        <v>-50</v>
      </c>
      <c r="J45" s="38">
        <v>-50</v>
      </c>
      <c r="K45" s="38">
        <v>-50</v>
      </c>
      <c r="L45" s="38">
        <v>-50</v>
      </c>
      <c r="M45" s="38">
        <v>-50</v>
      </c>
      <c r="N45" s="38">
        <v>-50</v>
      </c>
      <c r="O45" s="38">
        <v>-50</v>
      </c>
      <c r="P45" s="38">
        <v>-24</v>
      </c>
      <c r="Q45" s="38">
        <v>0</v>
      </c>
      <c r="R45" s="38">
        <v>0</v>
      </c>
      <c r="S45" s="38">
        <v>0</v>
      </c>
      <c r="T45" s="38">
        <v>0</v>
      </c>
      <c r="U45" s="38">
        <v>-23</v>
      </c>
      <c r="V45" s="38">
        <v>-40</v>
      </c>
      <c r="W45" s="38">
        <v>-38</v>
      </c>
      <c r="X45" s="38">
        <v>-40</v>
      </c>
      <c r="Y45" s="38">
        <v>-40</v>
      </c>
      <c r="Z45" s="38">
        <v>-37</v>
      </c>
      <c r="AA45" s="38">
        <v>-36</v>
      </c>
      <c r="AB45" s="39">
        <v>-50</v>
      </c>
    </row>
    <row r="46" spans="2:33" x14ac:dyDescent="0.25">
      <c r="B46" s="40" t="str">
        <f t="shared" si="1"/>
        <v>08.01.2021</v>
      </c>
      <c r="C46" s="84">
        <f t="shared" si="2"/>
        <v>-1032</v>
      </c>
      <c r="D46" s="85"/>
      <c r="E46" s="37">
        <v>0</v>
      </c>
      <c r="F46" s="38">
        <v>0</v>
      </c>
      <c r="G46" s="38">
        <v>-4</v>
      </c>
      <c r="H46" s="38">
        <v>-50</v>
      </c>
      <c r="I46" s="38">
        <v>-50</v>
      </c>
      <c r="J46" s="38">
        <v>-50</v>
      </c>
      <c r="K46" s="38">
        <v>-50</v>
      </c>
      <c r="L46" s="38">
        <v>-50</v>
      </c>
      <c r="M46" s="38">
        <v>-50</v>
      </c>
      <c r="N46" s="38">
        <v>-50</v>
      </c>
      <c r="O46" s="38">
        <v>-50</v>
      </c>
      <c r="P46" s="38">
        <v>-50</v>
      </c>
      <c r="Q46" s="38">
        <v>-50</v>
      </c>
      <c r="R46" s="38">
        <v>-50</v>
      </c>
      <c r="S46" s="38">
        <v>-40</v>
      </c>
      <c r="T46" s="38">
        <v>-40</v>
      </c>
      <c r="U46" s="38">
        <v>-50</v>
      </c>
      <c r="V46" s="38">
        <v>-50</v>
      </c>
      <c r="W46" s="38">
        <v>-50</v>
      </c>
      <c r="X46" s="38">
        <v>-50</v>
      </c>
      <c r="Y46" s="38">
        <v>-50</v>
      </c>
      <c r="Z46" s="38">
        <v>-48</v>
      </c>
      <c r="AA46" s="38">
        <v>-50</v>
      </c>
      <c r="AB46" s="39">
        <v>-50</v>
      </c>
    </row>
    <row r="47" spans="2:33" x14ac:dyDescent="0.25">
      <c r="B47" s="40" t="str">
        <f t="shared" si="1"/>
        <v>09.01.2021</v>
      </c>
      <c r="C47" s="84">
        <f t="shared" si="2"/>
        <v>-511</v>
      </c>
      <c r="D47" s="85"/>
      <c r="E47" s="37">
        <v>0</v>
      </c>
      <c r="F47" s="38">
        <v>0</v>
      </c>
      <c r="G47" s="38">
        <v>-38</v>
      </c>
      <c r="H47" s="38">
        <v>-50</v>
      </c>
      <c r="I47" s="38">
        <v>-50</v>
      </c>
      <c r="J47" s="38">
        <v>-50</v>
      </c>
      <c r="K47" s="38">
        <v>-50</v>
      </c>
      <c r="L47" s="38">
        <v>-50</v>
      </c>
      <c r="M47" s="38">
        <v>-50</v>
      </c>
      <c r="N47" s="38">
        <v>-50</v>
      </c>
      <c r="O47" s="38">
        <v>-21</v>
      </c>
      <c r="P47" s="38">
        <v>-15</v>
      </c>
      <c r="Q47" s="38">
        <v>-15</v>
      </c>
      <c r="R47" s="38">
        <v>-19</v>
      </c>
      <c r="S47" s="38">
        <v>0</v>
      </c>
      <c r="T47" s="38">
        <v>0</v>
      </c>
      <c r="U47" s="38">
        <v>0</v>
      </c>
      <c r="V47" s="38">
        <v>0</v>
      </c>
      <c r="W47" s="38">
        <v>0</v>
      </c>
      <c r="X47" s="38">
        <v>0</v>
      </c>
      <c r="Y47" s="38">
        <v>0</v>
      </c>
      <c r="Z47" s="38">
        <v>-36</v>
      </c>
      <c r="AA47" s="38">
        <v>-17</v>
      </c>
      <c r="AB47" s="39">
        <v>0</v>
      </c>
    </row>
    <row r="48" spans="2:33" x14ac:dyDescent="0.25">
      <c r="B48" s="40" t="str">
        <f t="shared" si="1"/>
        <v>10.01.2021</v>
      </c>
      <c r="C48" s="84">
        <f t="shared" si="2"/>
        <v>-378</v>
      </c>
      <c r="D48" s="85"/>
      <c r="E48" s="37">
        <v>0</v>
      </c>
      <c r="F48" s="38">
        <v>-8</v>
      </c>
      <c r="G48" s="38">
        <v>-50</v>
      </c>
      <c r="H48" s="38">
        <v>-50</v>
      </c>
      <c r="I48" s="38">
        <v>-50</v>
      </c>
      <c r="J48" s="38">
        <v>-50</v>
      </c>
      <c r="K48" s="38">
        <v>-50</v>
      </c>
      <c r="L48" s="38">
        <v>-50</v>
      </c>
      <c r="M48" s="38">
        <v>-50</v>
      </c>
      <c r="N48" s="38">
        <v>-20</v>
      </c>
      <c r="O48" s="38">
        <v>0</v>
      </c>
      <c r="P48" s="38">
        <v>0</v>
      </c>
      <c r="Q48" s="38">
        <v>0</v>
      </c>
      <c r="R48" s="38">
        <v>0</v>
      </c>
      <c r="S48" s="38">
        <v>0</v>
      </c>
      <c r="T48" s="38">
        <v>0</v>
      </c>
      <c r="U48" s="38">
        <v>0</v>
      </c>
      <c r="V48" s="38">
        <v>0</v>
      </c>
      <c r="W48" s="38">
        <v>0</v>
      </c>
      <c r="X48" s="38">
        <v>0</v>
      </c>
      <c r="Y48" s="38">
        <v>0</v>
      </c>
      <c r="Z48" s="38">
        <v>0</v>
      </c>
      <c r="AA48" s="38">
        <v>0</v>
      </c>
      <c r="AB48" s="39">
        <v>0</v>
      </c>
    </row>
    <row r="49" spans="2:28" x14ac:dyDescent="0.25">
      <c r="B49" s="40" t="str">
        <f t="shared" si="1"/>
        <v>11.01.2021</v>
      </c>
      <c r="C49" s="84">
        <f t="shared" si="2"/>
        <v>-463</v>
      </c>
      <c r="D49" s="85"/>
      <c r="E49" s="37">
        <v>0</v>
      </c>
      <c r="F49" s="38">
        <v>0</v>
      </c>
      <c r="G49" s="38">
        <v>-34</v>
      </c>
      <c r="H49" s="38">
        <v>-50</v>
      </c>
      <c r="I49" s="38">
        <v>-50</v>
      </c>
      <c r="J49" s="38">
        <v>-50</v>
      </c>
      <c r="K49" s="38">
        <v>-50</v>
      </c>
      <c r="L49" s="38">
        <v>-50</v>
      </c>
      <c r="M49" s="38">
        <v>-50</v>
      </c>
      <c r="N49" s="38">
        <v>-12</v>
      </c>
      <c r="O49" s="38">
        <v>0</v>
      </c>
      <c r="P49" s="38">
        <v>0</v>
      </c>
      <c r="Q49" s="38">
        <v>0</v>
      </c>
      <c r="R49" s="38">
        <v>0</v>
      </c>
      <c r="S49" s="38">
        <v>0</v>
      </c>
      <c r="T49" s="38">
        <v>0</v>
      </c>
      <c r="U49" s="38">
        <v>0</v>
      </c>
      <c r="V49" s="38">
        <v>0</v>
      </c>
      <c r="W49" s="38">
        <v>-11</v>
      </c>
      <c r="X49" s="38">
        <v>-15</v>
      </c>
      <c r="Y49" s="38">
        <v>-14</v>
      </c>
      <c r="Z49" s="38">
        <v>-15</v>
      </c>
      <c r="AA49" s="38">
        <v>-50</v>
      </c>
      <c r="AB49" s="39">
        <v>-12</v>
      </c>
    </row>
    <row r="50" spans="2:28" x14ac:dyDescent="0.25">
      <c r="B50" s="40" t="str">
        <f t="shared" si="1"/>
        <v>12.01.2021</v>
      </c>
      <c r="C50" s="84">
        <f t="shared" si="2"/>
        <v>-644</v>
      </c>
      <c r="D50" s="85"/>
      <c r="E50" s="37">
        <v>-49</v>
      </c>
      <c r="F50" s="38">
        <v>0</v>
      </c>
      <c r="G50" s="38">
        <v>-50</v>
      </c>
      <c r="H50" s="38">
        <v>-50</v>
      </c>
      <c r="I50" s="38">
        <v>-50</v>
      </c>
      <c r="J50" s="38">
        <v>-50</v>
      </c>
      <c r="K50" s="38">
        <v>-50</v>
      </c>
      <c r="L50" s="38">
        <v>-50</v>
      </c>
      <c r="M50" s="38">
        <v>-50</v>
      </c>
      <c r="N50" s="38">
        <v>-50</v>
      </c>
      <c r="O50" s="38">
        <v>-50</v>
      </c>
      <c r="P50" s="38">
        <v>-25</v>
      </c>
      <c r="Q50" s="38">
        <v>-25</v>
      </c>
      <c r="R50" s="38">
        <v>-18</v>
      </c>
      <c r="S50" s="38">
        <v>0</v>
      </c>
      <c r="T50" s="38">
        <v>0</v>
      </c>
      <c r="U50" s="38">
        <v>-10</v>
      </c>
      <c r="V50" s="38">
        <v>-35</v>
      </c>
      <c r="W50" s="38">
        <v>-25</v>
      </c>
      <c r="X50" s="38">
        <v>-7</v>
      </c>
      <c r="Y50" s="38">
        <v>0</v>
      </c>
      <c r="Z50" s="38">
        <v>0</v>
      </c>
      <c r="AA50" s="38">
        <v>0</v>
      </c>
      <c r="AB50" s="39">
        <v>0</v>
      </c>
    </row>
    <row r="51" spans="2:28" x14ac:dyDescent="0.25">
      <c r="B51" s="40" t="str">
        <f t="shared" si="1"/>
        <v>13.01.2021</v>
      </c>
      <c r="C51" s="84">
        <f t="shared" si="2"/>
        <v>-282</v>
      </c>
      <c r="D51" s="85"/>
      <c r="E51" s="37">
        <v>0</v>
      </c>
      <c r="F51" s="38">
        <v>0</v>
      </c>
      <c r="G51" s="38">
        <v>-8</v>
      </c>
      <c r="H51" s="38">
        <v>0</v>
      </c>
      <c r="I51" s="38">
        <v>0</v>
      </c>
      <c r="J51" s="38">
        <v>0</v>
      </c>
      <c r="K51" s="38">
        <v>0</v>
      </c>
      <c r="L51" s="38">
        <v>0</v>
      </c>
      <c r="M51" s="38">
        <v>-10</v>
      </c>
      <c r="N51" s="38">
        <v>-10</v>
      </c>
      <c r="O51" s="38">
        <v>-10</v>
      </c>
      <c r="P51" s="38">
        <v>-15</v>
      </c>
      <c r="Q51" s="38">
        <v>-15</v>
      </c>
      <c r="R51" s="38">
        <v>-10</v>
      </c>
      <c r="S51" s="38">
        <v>-46</v>
      </c>
      <c r="T51" s="38">
        <v>-25</v>
      </c>
      <c r="U51" s="38">
        <v>-32</v>
      </c>
      <c r="V51" s="38">
        <v>-21</v>
      </c>
      <c r="W51" s="38">
        <v>0</v>
      </c>
      <c r="X51" s="38">
        <v>0</v>
      </c>
      <c r="Y51" s="38">
        <v>0</v>
      </c>
      <c r="Z51" s="38">
        <v>-11</v>
      </c>
      <c r="AA51" s="38">
        <v>-44</v>
      </c>
      <c r="AB51" s="39">
        <v>-25</v>
      </c>
    </row>
    <row r="52" spans="2:28" x14ac:dyDescent="0.25">
      <c r="B52" s="40" t="str">
        <f t="shared" si="1"/>
        <v>14.01.2021</v>
      </c>
      <c r="C52" s="84">
        <f t="shared" si="2"/>
        <v>-186</v>
      </c>
      <c r="D52" s="85"/>
      <c r="E52" s="37">
        <v>0</v>
      </c>
      <c r="F52" s="38">
        <v>-18</v>
      </c>
      <c r="G52" s="38">
        <v>-15</v>
      </c>
      <c r="H52" s="38">
        <v>0</v>
      </c>
      <c r="I52" s="38">
        <v>0</v>
      </c>
      <c r="J52" s="38">
        <v>0</v>
      </c>
      <c r="K52" s="38">
        <v>-21</v>
      </c>
      <c r="L52" s="38">
        <v>-21</v>
      </c>
      <c r="M52" s="38">
        <v>-38</v>
      </c>
      <c r="N52" s="38">
        <v>-36</v>
      </c>
      <c r="O52" s="38">
        <v>-28</v>
      </c>
      <c r="P52" s="38">
        <v>0</v>
      </c>
      <c r="Q52" s="38">
        <v>0</v>
      </c>
      <c r="R52" s="38">
        <v>0</v>
      </c>
      <c r="S52" s="38">
        <v>0</v>
      </c>
      <c r="T52" s="38">
        <v>0</v>
      </c>
      <c r="U52" s="38">
        <v>0</v>
      </c>
      <c r="V52" s="38">
        <v>-9</v>
      </c>
      <c r="W52" s="38">
        <v>0</v>
      </c>
      <c r="X52" s="38">
        <v>0</v>
      </c>
      <c r="Y52" s="38">
        <v>0</v>
      </c>
      <c r="Z52" s="38">
        <v>0</v>
      </c>
      <c r="AA52" s="38">
        <v>0</v>
      </c>
      <c r="AB52" s="39">
        <v>0</v>
      </c>
    </row>
    <row r="53" spans="2:28" ht="15.75" customHeight="1" x14ac:dyDescent="0.25">
      <c r="B53" s="40" t="str">
        <f t="shared" si="1"/>
        <v>15.01.2021</v>
      </c>
      <c r="C53" s="84">
        <f t="shared" si="2"/>
        <v>-69</v>
      </c>
      <c r="D53" s="85"/>
      <c r="E53" s="37">
        <v>0</v>
      </c>
      <c r="F53" s="38">
        <v>0</v>
      </c>
      <c r="G53" s="38">
        <v>0</v>
      </c>
      <c r="H53" s="38">
        <v>0</v>
      </c>
      <c r="I53" s="38">
        <v>0</v>
      </c>
      <c r="J53" s="38">
        <v>0</v>
      </c>
      <c r="K53" s="38">
        <v>0</v>
      </c>
      <c r="L53" s="38">
        <v>0</v>
      </c>
      <c r="M53" s="38">
        <v>0</v>
      </c>
      <c r="N53" s="38">
        <v>0</v>
      </c>
      <c r="O53" s="38">
        <v>-8</v>
      </c>
      <c r="P53" s="38">
        <v>-21</v>
      </c>
      <c r="Q53" s="38">
        <v>-20</v>
      </c>
      <c r="R53" s="38">
        <v>-20</v>
      </c>
      <c r="S53" s="38">
        <v>0</v>
      </c>
      <c r="T53" s="38">
        <v>0</v>
      </c>
      <c r="U53" s="38">
        <v>0</v>
      </c>
      <c r="V53" s="38">
        <v>0</v>
      </c>
      <c r="W53" s="38">
        <v>0</v>
      </c>
      <c r="X53" s="38">
        <v>0</v>
      </c>
      <c r="Y53" s="38">
        <v>0</v>
      </c>
      <c r="Z53" s="38">
        <v>0</v>
      </c>
      <c r="AA53" s="38">
        <v>0</v>
      </c>
      <c r="AB53" s="39">
        <v>0</v>
      </c>
    </row>
    <row r="54" spans="2:28" x14ac:dyDescent="0.25">
      <c r="B54" s="40" t="str">
        <f t="shared" si="1"/>
        <v>16.01.2021</v>
      </c>
      <c r="C54" s="84">
        <f t="shared" si="2"/>
        <v>-79</v>
      </c>
      <c r="D54" s="85"/>
      <c r="E54" s="37">
        <v>0</v>
      </c>
      <c r="F54" s="38">
        <v>-17</v>
      </c>
      <c r="G54" s="38">
        <v>0</v>
      </c>
      <c r="H54" s="38">
        <v>0</v>
      </c>
      <c r="I54" s="38">
        <v>0</v>
      </c>
      <c r="J54" s="38">
        <v>0</v>
      </c>
      <c r="K54" s="38">
        <v>0</v>
      </c>
      <c r="L54" s="38">
        <v>-11</v>
      </c>
      <c r="M54" s="38">
        <v>-25</v>
      </c>
      <c r="N54" s="38">
        <v>-16</v>
      </c>
      <c r="O54" s="38">
        <v>0</v>
      </c>
      <c r="P54" s="38">
        <v>-10</v>
      </c>
      <c r="Q54" s="38">
        <v>0</v>
      </c>
      <c r="R54" s="38">
        <v>0</v>
      </c>
      <c r="S54" s="38">
        <v>0</v>
      </c>
      <c r="T54" s="38">
        <v>0</v>
      </c>
      <c r="U54" s="38">
        <v>0</v>
      </c>
      <c r="V54" s="38">
        <v>0</v>
      </c>
      <c r="W54" s="38">
        <v>0</v>
      </c>
      <c r="X54" s="38">
        <v>0</v>
      </c>
      <c r="Y54" s="38">
        <v>0</v>
      </c>
      <c r="Z54" s="38">
        <v>0</v>
      </c>
      <c r="AA54" s="38">
        <v>0</v>
      </c>
      <c r="AB54" s="39">
        <v>0</v>
      </c>
    </row>
    <row r="55" spans="2:28" x14ac:dyDescent="0.25">
      <c r="B55" s="40" t="str">
        <f t="shared" si="1"/>
        <v>17.01.2021</v>
      </c>
      <c r="C55" s="84">
        <f t="shared" si="2"/>
        <v>0</v>
      </c>
      <c r="D55" s="85"/>
      <c r="E55" s="37">
        <v>0</v>
      </c>
      <c r="F55" s="38">
        <v>0</v>
      </c>
      <c r="G55" s="38">
        <v>0</v>
      </c>
      <c r="H55" s="38">
        <v>0</v>
      </c>
      <c r="I55" s="38">
        <v>0</v>
      </c>
      <c r="J55" s="38">
        <v>0</v>
      </c>
      <c r="K55" s="38">
        <v>0</v>
      </c>
      <c r="L55" s="38">
        <v>0</v>
      </c>
      <c r="M55" s="38">
        <v>0</v>
      </c>
      <c r="N55" s="38">
        <v>0</v>
      </c>
      <c r="O55" s="38">
        <v>0</v>
      </c>
      <c r="P55" s="38">
        <v>0</v>
      </c>
      <c r="Q55" s="38">
        <v>0</v>
      </c>
      <c r="R55" s="38">
        <v>0</v>
      </c>
      <c r="S55" s="38">
        <v>0</v>
      </c>
      <c r="T55" s="38">
        <v>0</v>
      </c>
      <c r="U55" s="38">
        <v>0</v>
      </c>
      <c r="V55" s="38">
        <v>0</v>
      </c>
      <c r="W55" s="38">
        <v>0</v>
      </c>
      <c r="X55" s="38">
        <v>0</v>
      </c>
      <c r="Y55" s="38">
        <v>0</v>
      </c>
      <c r="Z55" s="38">
        <v>0</v>
      </c>
      <c r="AA55" s="38">
        <v>0</v>
      </c>
      <c r="AB55" s="39">
        <v>0</v>
      </c>
    </row>
    <row r="56" spans="2:28" x14ac:dyDescent="0.25">
      <c r="B56" s="40" t="str">
        <f t="shared" si="1"/>
        <v>18.01.2021</v>
      </c>
      <c r="C56" s="84">
        <f t="shared" si="2"/>
        <v>-51</v>
      </c>
      <c r="D56" s="85"/>
      <c r="E56" s="37">
        <v>0</v>
      </c>
      <c r="F56" s="38">
        <v>0</v>
      </c>
      <c r="G56" s="38">
        <v>0</v>
      </c>
      <c r="H56" s="38">
        <v>-9</v>
      </c>
      <c r="I56" s="38">
        <v>-21</v>
      </c>
      <c r="J56" s="38">
        <v>-21</v>
      </c>
      <c r="K56" s="38">
        <v>0</v>
      </c>
      <c r="L56" s="38">
        <v>0</v>
      </c>
      <c r="M56" s="38">
        <v>0</v>
      </c>
      <c r="N56" s="38">
        <v>0</v>
      </c>
      <c r="O56" s="38">
        <v>0</v>
      </c>
      <c r="P56" s="38">
        <v>0</v>
      </c>
      <c r="Q56" s="38">
        <v>0</v>
      </c>
      <c r="R56" s="38">
        <v>0</v>
      </c>
      <c r="S56" s="38">
        <v>0</v>
      </c>
      <c r="T56" s="38">
        <v>0</v>
      </c>
      <c r="U56" s="38">
        <v>0</v>
      </c>
      <c r="V56" s="38">
        <v>0</v>
      </c>
      <c r="W56" s="38">
        <v>0</v>
      </c>
      <c r="X56" s="38">
        <v>0</v>
      </c>
      <c r="Y56" s="38">
        <v>0</v>
      </c>
      <c r="Z56" s="38">
        <v>0</v>
      </c>
      <c r="AA56" s="38">
        <v>0</v>
      </c>
      <c r="AB56" s="39">
        <v>0</v>
      </c>
    </row>
    <row r="57" spans="2:28" x14ac:dyDescent="0.25">
      <c r="B57" s="40" t="str">
        <f t="shared" si="1"/>
        <v>19.01.2021</v>
      </c>
      <c r="C57" s="84">
        <f t="shared" si="2"/>
        <v>0</v>
      </c>
      <c r="D57" s="85"/>
      <c r="E57" s="37">
        <v>0</v>
      </c>
      <c r="F57" s="38">
        <v>0</v>
      </c>
      <c r="G57" s="38">
        <v>0</v>
      </c>
      <c r="H57" s="38">
        <v>0</v>
      </c>
      <c r="I57" s="38">
        <v>0</v>
      </c>
      <c r="J57" s="38">
        <v>0</v>
      </c>
      <c r="K57" s="38">
        <v>0</v>
      </c>
      <c r="L57" s="38">
        <v>0</v>
      </c>
      <c r="M57" s="38">
        <v>0</v>
      </c>
      <c r="N57" s="38">
        <v>0</v>
      </c>
      <c r="O57" s="38">
        <v>0</v>
      </c>
      <c r="P57" s="38">
        <v>0</v>
      </c>
      <c r="Q57" s="38">
        <v>0</v>
      </c>
      <c r="R57" s="38">
        <v>0</v>
      </c>
      <c r="S57" s="38">
        <v>0</v>
      </c>
      <c r="T57" s="38">
        <v>0</v>
      </c>
      <c r="U57" s="38">
        <v>0</v>
      </c>
      <c r="V57" s="38">
        <v>0</v>
      </c>
      <c r="W57" s="38">
        <v>0</v>
      </c>
      <c r="X57" s="38">
        <v>0</v>
      </c>
      <c r="Y57" s="38">
        <v>0</v>
      </c>
      <c r="Z57" s="38">
        <v>0</v>
      </c>
      <c r="AA57" s="38">
        <v>0</v>
      </c>
      <c r="AB57" s="39">
        <v>0</v>
      </c>
    </row>
    <row r="58" spans="2:28" x14ac:dyDescent="0.25">
      <c r="B58" s="40" t="str">
        <f t="shared" si="1"/>
        <v>20.01.2021</v>
      </c>
      <c r="C58" s="84">
        <f t="shared" si="2"/>
        <v>0</v>
      </c>
      <c r="D58" s="85"/>
      <c r="E58" s="37">
        <v>0</v>
      </c>
      <c r="F58" s="38">
        <v>0</v>
      </c>
      <c r="G58" s="38">
        <v>0</v>
      </c>
      <c r="H58" s="38">
        <v>0</v>
      </c>
      <c r="I58" s="38">
        <v>0</v>
      </c>
      <c r="J58" s="38">
        <v>0</v>
      </c>
      <c r="K58" s="38">
        <v>0</v>
      </c>
      <c r="L58" s="38">
        <v>0</v>
      </c>
      <c r="M58" s="38">
        <v>0</v>
      </c>
      <c r="N58" s="38">
        <v>0</v>
      </c>
      <c r="O58" s="38">
        <v>0</v>
      </c>
      <c r="P58" s="38">
        <v>0</v>
      </c>
      <c r="Q58" s="38">
        <v>0</v>
      </c>
      <c r="R58" s="38">
        <v>0</v>
      </c>
      <c r="S58" s="38">
        <v>0</v>
      </c>
      <c r="T58" s="38">
        <v>0</v>
      </c>
      <c r="U58" s="38">
        <v>0</v>
      </c>
      <c r="V58" s="38">
        <v>0</v>
      </c>
      <c r="W58" s="38">
        <v>0</v>
      </c>
      <c r="X58" s="38">
        <v>0</v>
      </c>
      <c r="Y58" s="38">
        <v>0</v>
      </c>
      <c r="Z58" s="38">
        <v>0</v>
      </c>
      <c r="AA58" s="38">
        <v>0</v>
      </c>
      <c r="AB58" s="39">
        <v>0</v>
      </c>
    </row>
    <row r="59" spans="2:28" x14ac:dyDescent="0.25">
      <c r="B59" s="40" t="str">
        <f t="shared" si="1"/>
        <v>21.01.2021</v>
      </c>
      <c r="C59" s="84">
        <f t="shared" si="2"/>
        <v>0</v>
      </c>
      <c r="D59" s="85"/>
      <c r="E59" s="37">
        <v>0</v>
      </c>
      <c r="F59" s="38">
        <v>0</v>
      </c>
      <c r="G59" s="38">
        <v>0</v>
      </c>
      <c r="H59" s="38">
        <v>0</v>
      </c>
      <c r="I59" s="38">
        <v>0</v>
      </c>
      <c r="J59" s="38">
        <v>0</v>
      </c>
      <c r="K59" s="38">
        <v>0</v>
      </c>
      <c r="L59" s="38">
        <v>0</v>
      </c>
      <c r="M59" s="38">
        <v>0</v>
      </c>
      <c r="N59" s="38">
        <v>0</v>
      </c>
      <c r="O59" s="38">
        <v>0</v>
      </c>
      <c r="P59" s="38">
        <v>0</v>
      </c>
      <c r="Q59" s="38">
        <v>0</v>
      </c>
      <c r="R59" s="38">
        <v>0</v>
      </c>
      <c r="S59" s="38">
        <v>0</v>
      </c>
      <c r="T59" s="38">
        <v>0</v>
      </c>
      <c r="U59" s="38">
        <v>0</v>
      </c>
      <c r="V59" s="38">
        <v>0</v>
      </c>
      <c r="W59" s="38">
        <v>0</v>
      </c>
      <c r="X59" s="38">
        <v>0</v>
      </c>
      <c r="Y59" s="38">
        <v>0</v>
      </c>
      <c r="Z59" s="38">
        <v>0</v>
      </c>
      <c r="AA59" s="38">
        <v>0</v>
      </c>
      <c r="AB59" s="39">
        <v>0</v>
      </c>
    </row>
    <row r="60" spans="2:28" x14ac:dyDescent="0.25">
      <c r="B60" s="40" t="str">
        <f t="shared" si="1"/>
        <v>22.01.2021</v>
      </c>
      <c r="C60" s="84">
        <f t="shared" si="2"/>
        <v>-551</v>
      </c>
      <c r="D60" s="85"/>
      <c r="E60" s="37">
        <v>-20</v>
      </c>
      <c r="F60" s="38">
        <v>0</v>
      </c>
      <c r="G60" s="38">
        <v>-33</v>
      </c>
      <c r="H60" s="38">
        <v>-45</v>
      </c>
      <c r="I60" s="38">
        <v>-50</v>
      </c>
      <c r="J60" s="38">
        <v>-50</v>
      </c>
      <c r="K60" s="38">
        <v>-23</v>
      </c>
      <c r="L60" s="38">
        <v>-12</v>
      </c>
      <c r="M60" s="38">
        <v>0</v>
      </c>
      <c r="N60" s="38">
        <v>0</v>
      </c>
      <c r="O60" s="38">
        <v>0</v>
      </c>
      <c r="P60" s="38">
        <v>0</v>
      </c>
      <c r="Q60" s="38">
        <v>0</v>
      </c>
      <c r="R60" s="38">
        <v>0</v>
      </c>
      <c r="S60" s="38">
        <v>0</v>
      </c>
      <c r="T60" s="38">
        <v>0</v>
      </c>
      <c r="U60" s="38">
        <v>0</v>
      </c>
      <c r="V60" s="38">
        <v>-18</v>
      </c>
      <c r="W60" s="38">
        <v>-50</v>
      </c>
      <c r="X60" s="38">
        <v>-50</v>
      </c>
      <c r="Y60" s="38">
        <v>-50</v>
      </c>
      <c r="Z60" s="38">
        <v>-50</v>
      </c>
      <c r="AA60" s="38">
        <v>-50</v>
      </c>
      <c r="AB60" s="39">
        <v>-50</v>
      </c>
    </row>
    <row r="61" spans="2:28" x14ac:dyDescent="0.25">
      <c r="B61" s="40" t="str">
        <f t="shared" si="1"/>
        <v>23.01.2021</v>
      </c>
      <c r="C61" s="84">
        <f t="shared" si="2"/>
        <v>-1104</v>
      </c>
      <c r="D61" s="85"/>
      <c r="E61" s="37">
        <v>-49</v>
      </c>
      <c r="F61" s="38">
        <v>-24</v>
      </c>
      <c r="G61" s="38">
        <v>-46</v>
      </c>
      <c r="H61" s="38">
        <v>-44</v>
      </c>
      <c r="I61" s="38">
        <v>-50</v>
      </c>
      <c r="J61" s="38">
        <v>-50</v>
      </c>
      <c r="K61" s="38">
        <v>-50</v>
      </c>
      <c r="L61" s="38">
        <v>-50</v>
      </c>
      <c r="M61" s="38">
        <v>-50</v>
      </c>
      <c r="N61" s="38">
        <v>-44</v>
      </c>
      <c r="O61" s="38">
        <v>-50</v>
      </c>
      <c r="P61" s="38">
        <v>-50</v>
      </c>
      <c r="Q61" s="38">
        <v>-50</v>
      </c>
      <c r="R61" s="38">
        <v>-50</v>
      </c>
      <c r="S61" s="38">
        <v>-27</v>
      </c>
      <c r="T61" s="38">
        <v>-20</v>
      </c>
      <c r="U61" s="38">
        <v>-50</v>
      </c>
      <c r="V61" s="38">
        <v>-50</v>
      </c>
      <c r="W61" s="38">
        <v>-50</v>
      </c>
      <c r="X61" s="38">
        <v>-50</v>
      </c>
      <c r="Y61" s="38">
        <v>-50</v>
      </c>
      <c r="Z61" s="38">
        <v>-50</v>
      </c>
      <c r="AA61" s="38">
        <v>-50</v>
      </c>
      <c r="AB61" s="39">
        <v>-50</v>
      </c>
    </row>
    <row r="62" spans="2:28" x14ac:dyDescent="0.25">
      <c r="B62" s="40" t="str">
        <f t="shared" si="1"/>
        <v>24.01.2021</v>
      </c>
      <c r="C62" s="84">
        <f t="shared" si="2"/>
        <v>-822</v>
      </c>
      <c r="D62" s="85"/>
      <c r="E62" s="37">
        <v>-49</v>
      </c>
      <c r="F62" s="38">
        <v>-40</v>
      </c>
      <c r="G62" s="38">
        <v>-50</v>
      </c>
      <c r="H62" s="38">
        <v>-50</v>
      </c>
      <c r="I62" s="38">
        <v>-50</v>
      </c>
      <c r="J62" s="38">
        <v>-50</v>
      </c>
      <c r="K62" s="38">
        <v>-50</v>
      </c>
      <c r="L62" s="38">
        <v>-43</v>
      </c>
      <c r="M62" s="38">
        <v>-50</v>
      </c>
      <c r="N62" s="38">
        <v>-46</v>
      </c>
      <c r="O62" s="38">
        <v>-50</v>
      </c>
      <c r="P62" s="38">
        <v>-8</v>
      </c>
      <c r="Q62" s="38">
        <v>0</v>
      </c>
      <c r="R62" s="38">
        <v>0</v>
      </c>
      <c r="S62" s="38">
        <v>0</v>
      </c>
      <c r="T62" s="38">
        <v>0</v>
      </c>
      <c r="U62" s="38">
        <v>-18</v>
      </c>
      <c r="V62" s="38">
        <v>0</v>
      </c>
      <c r="W62" s="38">
        <v>-18</v>
      </c>
      <c r="X62" s="38">
        <v>-50</v>
      </c>
      <c r="Y62" s="38">
        <v>-50</v>
      </c>
      <c r="Z62" s="38">
        <v>-50</v>
      </c>
      <c r="AA62" s="38">
        <v>-50</v>
      </c>
      <c r="AB62" s="39">
        <v>-50</v>
      </c>
    </row>
    <row r="63" spans="2:28" x14ac:dyDescent="0.25">
      <c r="B63" s="40" t="str">
        <f t="shared" si="1"/>
        <v>25.01.2021</v>
      </c>
      <c r="C63" s="84">
        <f t="shared" si="2"/>
        <v>-1029</v>
      </c>
      <c r="D63" s="85"/>
      <c r="E63" s="37">
        <v>-49</v>
      </c>
      <c r="F63" s="38">
        <v>-43</v>
      </c>
      <c r="G63" s="38">
        <v>-50</v>
      </c>
      <c r="H63" s="38">
        <v>-50</v>
      </c>
      <c r="I63" s="38">
        <v>-50</v>
      </c>
      <c r="J63" s="38">
        <v>-50</v>
      </c>
      <c r="K63" s="38">
        <v>-48</v>
      </c>
      <c r="L63" s="38">
        <v>-22</v>
      </c>
      <c r="M63" s="38">
        <v>0</v>
      </c>
      <c r="N63" s="38">
        <v>0</v>
      </c>
      <c r="O63" s="38">
        <v>-24</v>
      </c>
      <c r="P63" s="38">
        <v>-49</v>
      </c>
      <c r="Q63" s="38">
        <v>-50</v>
      </c>
      <c r="R63" s="38">
        <v>-50</v>
      </c>
      <c r="S63" s="38">
        <v>-50</v>
      </c>
      <c r="T63" s="38">
        <v>-50</v>
      </c>
      <c r="U63" s="38">
        <v>-44</v>
      </c>
      <c r="V63" s="38">
        <v>-50</v>
      </c>
      <c r="W63" s="38">
        <v>-50</v>
      </c>
      <c r="X63" s="38">
        <v>-50</v>
      </c>
      <c r="Y63" s="38">
        <v>-50</v>
      </c>
      <c r="Z63" s="38">
        <v>-50</v>
      </c>
      <c r="AA63" s="38">
        <v>-50</v>
      </c>
      <c r="AB63" s="39">
        <v>-50</v>
      </c>
    </row>
    <row r="64" spans="2:28" x14ac:dyDescent="0.25">
      <c r="B64" s="40" t="str">
        <f t="shared" si="1"/>
        <v>26.01.2021</v>
      </c>
      <c r="C64" s="84">
        <f t="shared" si="2"/>
        <v>-402</v>
      </c>
      <c r="D64" s="85"/>
      <c r="E64" s="37">
        <v>-23</v>
      </c>
      <c r="F64" s="38">
        <v>-33</v>
      </c>
      <c r="G64" s="38">
        <v>-50</v>
      </c>
      <c r="H64" s="38">
        <v>-27</v>
      </c>
      <c r="I64" s="38">
        <v>-50</v>
      </c>
      <c r="J64" s="38">
        <v>-50</v>
      </c>
      <c r="K64" s="38">
        <v>-50</v>
      </c>
      <c r="L64" s="38">
        <v>-50</v>
      </c>
      <c r="M64" s="38">
        <v>-41</v>
      </c>
      <c r="N64" s="38">
        <v>-28</v>
      </c>
      <c r="O64" s="38">
        <v>0</v>
      </c>
      <c r="P64" s="38">
        <v>0</v>
      </c>
      <c r="Q64" s="38">
        <v>0</v>
      </c>
      <c r="R64" s="38">
        <v>0</v>
      </c>
      <c r="S64" s="38">
        <v>0</v>
      </c>
      <c r="T64" s="38">
        <v>0</v>
      </c>
      <c r="U64" s="38">
        <v>0</v>
      </c>
      <c r="V64" s="38">
        <v>0</v>
      </c>
      <c r="W64" s="38">
        <v>0</v>
      </c>
      <c r="X64" s="38">
        <v>0</v>
      </c>
      <c r="Y64" s="38">
        <v>0</v>
      </c>
      <c r="Z64" s="38">
        <v>0</v>
      </c>
      <c r="AA64" s="38">
        <v>0</v>
      </c>
      <c r="AB64" s="39">
        <v>0</v>
      </c>
    </row>
    <row r="65" spans="2:28" x14ac:dyDescent="0.25">
      <c r="B65" s="40" t="str">
        <f t="shared" si="1"/>
        <v>27.01.2021</v>
      </c>
      <c r="C65" s="84">
        <f t="shared" si="2"/>
        <v>0</v>
      </c>
      <c r="D65" s="85"/>
      <c r="E65" s="37">
        <v>0</v>
      </c>
      <c r="F65" s="38">
        <v>0</v>
      </c>
      <c r="G65" s="38">
        <v>0</v>
      </c>
      <c r="H65" s="38">
        <v>0</v>
      </c>
      <c r="I65" s="38">
        <v>0</v>
      </c>
      <c r="J65" s="38">
        <v>0</v>
      </c>
      <c r="K65" s="38">
        <v>0</v>
      </c>
      <c r="L65" s="38">
        <v>0</v>
      </c>
      <c r="M65" s="38">
        <v>0</v>
      </c>
      <c r="N65" s="38">
        <v>0</v>
      </c>
      <c r="O65" s="38">
        <v>0</v>
      </c>
      <c r="P65" s="38">
        <v>0</v>
      </c>
      <c r="Q65" s="38">
        <v>0</v>
      </c>
      <c r="R65" s="38">
        <v>0</v>
      </c>
      <c r="S65" s="38">
        <v>0</v>
      </c>
      <c r="T65" s="38">
        <v>0</v>
      </c>
      <c r="U65" s="38">
        <v>0</v>
      </c>
      <c r="V65" s="38">
        <v>0</v>
      </c>
      <c r="W65" s="38">
        <v>0</v>
      </c>
      <c r="X65" s="38">
        <v>0</v>
      </c>
      <c r="Y65" s="38">
        <v>0</v>
      </c>
      <c r="Z65" s="38">
        <v>0</v>
      </c>
      <c r="AA65" s="38">
        <v>0</v>
      </c>
      <c r="AB65" s="39">
        <v>0</v>
      </c>
    </row>
    <row r="66" spans="2:28" x14ac:dyDescent="0.25">
      <c r="B66" s="40" t="str">
        <f t="shared" si="1"/>
        <v>28.01.2021</v>
      </c>
      <c r="C66" s="84">
        <f t="shared" si="2"/>
        <v>-42</v>
      </c>
      <c r="D66" s="85"/>
      <c r="E66" s="37">
        <v>0</v>
      </c>
      <c r="F66" s="38">
        <v>0</v>
      </c>
      <c r="G66" s="38">
        <v>0</v>
      </c>
      <c r="H66" s="38">
        <v>0</v>
      </c>
      <c r="I66" s="38">
        <v>0</v>
      </c>
      <c r="J66" s="38">
        <v>0</v>
      </c>
      <c r="K66" s="38">
        <v>0</v>
      </c>
      <c r="L66" s="38">
        <v>0</v>
      </c>
      <c r="M66" s="38">
        <v>0</v>
      </c>
      <c r="N66" s="38">
        <v>0</v>
      </c>
      <c r="O66" s="38">
        <v>0</v>
      </c>
      <c r="P66" s="38">
        <v>0</v>
      </c>
      <c r="Q66" s="38">
        <v>0</v>
      </c>
      <c r="R66" s="38">
        <v>-20</v>
      </c>
      <c r="S66" s="38">
        <v>0</v>
      </c>
      <c r="T66" s="38">
        <v>0</v>
      </c>
      <c r="U66" s="38">
        <v>-11</v>
      </c>
      <c r="V66" s="38">
        <v>-11</v>
      </c>
      <c r="W66" s="38">
        <v>0</v>
      </c>
      <c r="X66" s="38">
        <v>0</v>
      </c>
      <c r="Y66" s="38">
        <v>0</v>
      </c>
      <c r="Z66" s="38">
        <v>0</v>
      </c>
      <c r="AA66" s="38">
        <v>0</v>
      </c>
      <c r="AB66" s="39">
        <v>0</v>
      </c>
    </row>
    <row r="67" spans="2:28" x14ac:dyDescent="0.25">
      <c r="B67" s="40" t="str">
        <f t="shared" si="1"/>
        <v>29.01.2021</v>
      </c>
      <c r="C67" s="84">
        <f t="shared" si="2"/>
        <v>-156</v>
      </c>
      <c r="D67" s="85"/>
      <c r="E67" s="37">
        <v>0</v>
      </c>
      <c r="F67" s="38">
        <v>0</v>
      </c>
      <c r="G67" s="38">
        <v>-24</v>
      </c>
      <c r="H67" s="38">
        <v>-25</v>
      </c>
      <c r="I67" s="38">
        <v>-25</v>
      </c>
      <c r="J67" s="38">
        <v>-25</v>
      </c>
      <c r="K67" s="38">
        <v>-4</v>
      </c>
      <c r="L67" s="38">
        <v>0</v>
      </c>
      <c r="M67" s="38">
        <v>-10</v>
      </c>
      <c r="N67" s="38">
        <v>0</v>
      </c>
      <c r="O67" s="38">
        <v>0</v>
      </c>
      <c r="P67" s="38">
        <v>0</v>
      </c>
      <c r="Q67" s="38">
        <v>-10</v>
      </c>
      <c r="R67" s="38">
        <v>-33</v>
      </c>
      <c r="S67" s="38">
        <v>0</v>
      </c>
      <c r="T67" s="38">
        <v>0</v>
      </c>
      <c r="U67" s="38">
        <v>0</v>
      </c>
      <c r="V67" s="38">
        <v>0</v>
      </c>
      <c r="W67" s="38">
        <v>0</v>
      </c>
      <c r="X67" s="38">
        <v>0</v>
      </c>
      <c r="Y67" s="38">
        <v>0</v>
      </c>
      <c r="Z67" s="38">
        <v>0</v>
      </c>
      <c r="AA67" s="38">
        <v>0</v>
      </c>
      <c r="AB67" s="39">
        <v>0</v>
      </c>
    </row>
    <row r="68" spans="2:28" x14ac:dyDescent="0.25">
      <c r="B68" s="40" t="str">
        <f t="shared" si="1"/>
        <v>30.01.2021</v>
      </c>
      <c r="C68" s="84">
        <f t="shared" si="2"/>
        <v>-711</v>
      </c>
      <c r="D68" s="85"/>
      <c r="E68" s="37">
        <v>0</v>
      </c>
      <c r="F68" s="38">
        <v>0</v>
      </c>
      <c r="G68" s="38">
        <v>-34</v>
      </c>
      <c r="H68" s="38">
        <v>-42</v>
      </c>
      <c r="I68" s="38">
        <v>-50</v>
      </c>
      <c r="J68" s="38">
        <v>-50</v>
      </c>
      <c r="K68" s="38">
        <v>-40</v>
      </c>
      <c r="L68" s="38">
        <v>-30</v>
      </c>
      <c r="M68" s="38">
        <v>-45</v>
      </c>
      <c r="N68" s="38">
        <v>-50</v>
      </c>
      <c r="O68" s="38">
        <v>0</v>
      </c>
      <c r="P68" s="38">
        <v>-23</v>
      </c>
      <c r="Q68" s="38">
        <v>-50</v>
      </c>
      <c r="R68" s="38">
        <v>-50</v>
      </c>
      <c r="S68" s="38">
        <v>-50</v>
      </c>
      <c r="T68" s="38">
        <v>-50</v>
      </c>
      <c r="U68" s="38">
        <v>-50</v>
      </c>
      <c r="V68" s="38">
        <v>-17</v>
      </c>
      <c r="W68" s="38">
        <v>0</v>
      </c>
      <c r="X68" s="38">
        <v>-28</v>
      </c>
      <c r="Y68" s="38">
        <v>0</v>
      </c>
      <c r="Z68" s="38">
        <v>0</v>
      </c>
      <c r="AA68" s="38">
        <v>-22</v>
      </c>
      <c r="AB68" s="39">
        <v>-30</v>
      </c>
    </row>
    <row r="69" spans="2:28" x14ac:dyDescent="0.25">
      <c r="B69" s="41" t="str">
        <f t="shared" si="1"/>
        <v>31.01.2021</v>
      </c>
      <c r="C69" s="86">
        <f>SUM(E69:AB69)</f>
        <v>-382</v>
      </c>
      <c r="D69" s="87"/>
      <c r="E69" s="42">
        <v>-30</v>
      </c>
      <c r="F69" s="43">
        <v>-17</v>
      </c>
      <c r="G69" s="43">
        <v>-50</v>
      </c>
      <c r="H69" s="43">
        <v>-50</v>
      </c>
      <c r="I69" s="43">
        <v>-50</v>
      </c>
      <c r="J69" s="43">
        <v>-50</v>
      </c>
      <c r="K69" s="43">
        <v>-50</v>
      </c>
      <c r="L69" s="43">
        <v>-50</v>
      </c>
      <c r="M69" s="43">
        <v>-35</v>
      </c>
      <c r="N69" s="43">
        <v>0</v>
      </c>
      <c r="O69" s="43">
        <v>0</v>
      </c>
      <c r="P69" s="43">
        <v>0</v>
      </c>
      <c r="Q69" s="43">
        <v>0</v>
      </c>
      <c r="R69" s="43">
        <v>0</v>
      </c>
      <c r="S69" s="43">
        <v>0</v>
      </c>
      <c r="T69" s="43">
        <v>0</v>
      </c>
      <c r="U69" s="43">
        <v>0</v>
      </c>
      <c r="V69" s="43">
        <v>0</v>
      </c>
      <c r="W69" s="43">
        <v>0</v>
      </c>
      <c r="X69" s="43">
        <v>0</v>
      </c>
      <c r="Y69" s="43">
        <v>0</v>
      </c>
      <c r="Z69" s="43">
        <v>0</v>
      </c>
      <c r="AA69" s="43">
        <v>0</v>
      </c>
      <c r="AB69" s="44">
        <v>0</v>
      </c>
    </row>
    <row r="70" spans="2:28" x14ac:dyDescent="0.25">
      <c r="C70" s="119">
        <f>SUM(C39:D69)</f>
        <v>-12104</v>
      </c>
    </row>
    <row r="72" spans="2:28" ht="29.25" customHeight="1" x14ac:dyDescent="0.35">
      <c r="B72" s="93" t="s">
        <v>37</v>
      </c>
      <c r="C72" s="95" t="s">
        <v>38</v>
      </c>
      <c r="D72" s="95"/>
      <c r="E72" s="97" t="s">
        <v>79</v>
      </c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9"/>
    </row>
    <row r="73" spans="2:28" ht="15.75" customHeight="1" x14ac:dyDescent="0.25">
      <c r="B73" s="94"/>
      <c r="C73" s="96"/>
      <c r="D73" s="96"/>
      <c r="E73" s="62" t="s">
        <v>2</v>
      </c>
      <c r="F73" s="34" t="s">
        <v>3</v>
      </c>
      <c r="G73" s="34" t="s">
        <v>4</v>
      </c>
      <c r="H73" s="34" t="s">
        <v>5</v>
      </c>
      <c r="I73" s="34" t="s">
        <v>6</v>
      </c>
      <c r="J73" s="34" t="s">
        <v>7</v>
      </c>
      <c r="K73" s="34" t="s">
        <v>8</v>
      </c>
      <c r="L73" s="34" t="s">
        <v>9</v>
      </c>
      <c r="M73" s="34" t="s">
        <v>10</v>
      </c>
      <c r="N73" s="34" t="s">
        <v>11</v>
      </c>
      <c r="O73" s="34" t="s">
        <v>12</v>
      </c>
      <c r="P73" s="34" t="s">
        <v>13</v>
      </c>
      <c r="Q73" s="34" t="s">
        <v>14</v>
      </c>
      <c r="R73" s="34" t="s">
        <v>15</v>
      </c>
      <c r="S73" s="34" t="s">
        <v>16</v>
      </c>
      <c r="T73" s="34" t="s">
        <v>17</v>
      </c>
      <c r="U73" s="34" t="s">
        <v>18</v>
      </c>
      <c r="V73" s="34" t="s">
        <v>19</v>
      </c>
      <c r="W73" s="34" t="s">
        <v>20</v>
      </c>
      <c r="X73" s="34" t="s">
        <v>21</v>
      </c>
      <c r="Y73" s="34" t="s">
        <v>22</v>
      </c>
      <c r="Z73" s="34" t="s">
        <v>23</v>
      </c>
      <c r="AA73" s="34" t="s">
        <v>24</v>
      </c>
      <c r="AB73" s="35" t="s">
        <v>25</v>
      </c>
    </row>
    <row r="74" spans="2:28" x14ac:dyDescent="0.25">
      <c r="B74" s="63" t="str">
        <f>B39</f>
        <v>01.01.2021</v>
      </c>
      <c r="C74" s="52">
        <f>SUMIF(E74:AB74,"&gt;0")</f>
        <v>0</v>
      </c>
      <c r="D74" s="64">
        <f>SUMIF(E74:AB74,"&lt;0")</f>
        <v>-721</v>
      </c>
      <c r="E74" s="48">
        <f>E4+E39</f>
        <v>-5</v>
      </c>
      <c r="F74" s="49">
        <f t="shared" ref="F74:AB74" si="3">F4+F39</f>
        <v>-40</v>
      </c>
      <c r="G74" s="49">
        <f t="shared" si="3"/>
        <v>-25</v>
      </c>
      <c r="H74" s="49">
        <f t="shared" si="3"/>
        <v>-50</v>
      </c>
      <c r="I74" s="49">
        <f t="shared" si="3"/>
        <v>-50</v>
      </c>
      <c r="J74" s="49">
        <f t="shared" si="3"/>
        <v>-50</v>
      </c>
      <c r="K74" s="49">
        <f t="shared" si="3"/>
        <v>-50</v>
      </c>
      <c r="L74" s="49">
        <f t="shared" si="3"/>
        <v>-50</v>
      </c>
      <c r="M74" s="49">
        <f t="shared" si="3"/>
        <v>-50</v>
      </c>
      <c r="N74" s="49">
        <f t="shared" si="3"/>
        <v>-50</v>
      </c>
      <c r="O74" s="49">
        <f t="shared" si="3"/>
        <v>-50</v>
      </c>
      <c r="P74" s="49">
        <f t="shared" si="3"/>
        <v>-18</v>
      </c>
      <c r="Q74" s="49">
        <f t="shared" si="3"/>
        <v>-16</v>
      </c>
      <c r="R74" s="49">
        <f t="shared" si="3"/>
        <v>-15</v>
      </c>
      <c r="S74" s="49">
        <f t="shared" si="3"/>
        <v>-50</v>
      </c>
      <c r="T74" s="49">
        <f t="shared" si="3"/>
        <v>-50</v>
      </c>
      <c r="U74" s="49">
        <f t="shared" si="3"/>
        <v>-30</v>
      </c>
      <c r="V74" s="49">
        <f t="shared" si="3"/>
        <v>-13</v>
      </c>
      <c r="W74" s="49">
        <f t="shared" si="3"/>
        <v>-7</v>
      </c>
      <c r="X74" s="49">
        <f t="shared" si="3"/>
        <v>-20</v>
      </c>
      <c r="Y74" s="49">
        <f t="shared" si="3"/>
        <v>-23</v>
      </c>
      <c r="Z74" s="49">
        <f t="shared" si="3"/>
        <v>-9</v>
      </c>
      <c r="AA74" s="49">
        <f t="shared" si="3"/>
        <v>0</v>
      </c>
      <c r="AB74" s="50">
        <f t="shared" si="3"/>
        <v>0</v>
      </c>
    </row>
    <row r="75" spans="2:28" x14ac:dyDescent="0.25">
      <c r="B75" s="51" t="str">
        <f t="shared" ref="B75:B104" si="4">B40</f>
        <v>02.01.2021</v>
      </c>
      <c r="C75" s="52">
        <f t="shared" ref="C75:C104" si="5">SUMIF(E75:AB75,"&gt;0")</f>
        <v>430</v>
      </c>
      <c r="D75" s="47">
        <f t="shared" ref="D75:D104" si="6">SUMIF(E75:AB75,"&lt;0")</f>
        <v>0</v>
      </c>
      <c r="E75" s="37">
        <f t="shared" ref="E75:AB85" si="7">E5+E40</f>
        <v>0</v>
      </c>
      <c r="F75" s="38">
        <f t="shared" si="7"/>
        <v>0</v>
      </c>
      <c r="G75" s="38">
        <f t="shared" si="7"/>
        <v>0</v>
      </c>
      <c r="H75" s="38">
        <f t="shared" si="7"/>
        <v>0</v>
      </c>
      <c r="I75" s="38">
        <f t="shared" si="7"/>
        <v>0</v>
      </c>
      <c r="J75" s="38">
        <f t="shared" si="7"/>
        <v>0</v>
      </c>
      <c r="K75" s="38">
        <f t="shared" si="7"/>
        <v>0</v>
      </c>
      <c r="L75" s="38">
        <f t="shared" si="7"/>
        <v>0</v>
      </c>
      <c r="M75" s="38">
        <f t="shared" si="7"/>
        <v>23</v>
      </c>
      <c r="N75" s="38">
        <f t="shared" si="7"/>
        <v>20</v>
      </c>
      <c r="O75" s="38">
        <f t="shared" si="7"/>
        <v>20</v>
      </c>
      <c r="P75" s="38">
        <f t="shared" si="7"/>
        <v>20</v>
      </c>
      <c r="Q75" s="38">
        <f t="shared" si="7"/>
        <v>20</v>
      </c>
      <c r="R75" s="38">
        <f t="shared" si="7"/>
        <v>20</v>
      </c>
      <c r="S75" s="38">
        <f t="shared" si="7"/>
        <v>20</v>
      </c>
      <c r="T75" s="38">
        <f t="shared" si="7"/>
        <v>20</v>
      </c>
      <c r="U75" s="38">
        <f t="shared" si="7"/>
        <v>20</v>
      </c>
      <c r="V75" s="38">
        <f t="shared" si="7"/>
        <v>20</v>
      </c>
      <c r="W75" s="38">
        <f t="shared" si="7"/>
        <v>52</v>
      </c>
      <c r="X75" s="38">
        <f t="shared" si="7"/>
        <v>55</v>
      </c>
      <c r="Y75" s="38">
        <f t="shared" si="7"/>
        <v>33</v>
      </c>
      <c r="Z75" s="38">
        <f t="shared" si="7"/>
        <v>47</v>
      </c>
      <c r="AA75" s="38">
        <f t="shared" si="7"/>
        <v>20</v>
      </c>
      <c r="AB75" s="39">
        <f t="shared" si="7"/>
        <v>20</v>
      </c>
    </row>
    <row r="76" spans="2:28" x14ac:dyDescent="0.25">
      <c r="B76" s="51" t="str">
        <f t="shared" si="4"/>
        <v>03.01.2021</v>
      </c>
      <c r="C76" s="52">
        <f t="shared" si="5"/>
        <v>288</v>
      </c>
      <c r="D76" s="47">
        <f t="shared" si="6"/>
        <v>-182</v>
      </c>
      <c r="E76" s="37">
        <f t="shared" si="7"/>
        <v>20</v>
      </c>
      <c r="F76" s="38">
        <f t="shared" si="7"/>
        <v>25</v>
      </c>
      <c r="G76" s="38">
        <f t="shared" si="7"/>
        <v>6</v>
      </c>
      <c r="H76" s="38">
        <f t="shared" si="7"/>
        <v>0</v>
      </c>
      <c r="I76" s="38">
        <f t="shared" si="7"/>
        <v>0</v>
      </c>
      <c r="J76" s="38">
        <f t="shared" si="7"/>
        <v>0</v>
      </c>
      <c r="K76" s="38">
        <f t="shared" si="7"/>
        <v>0</v>
      </c>
      <c r="L76" s="38">
        <f t="shared" si="7"/>
        <v>0</v>
      </c>
      <c r="M76" s="38">
        <f t="shared" si="7"/>
        <v>30</v>
      </c>
      <c r="N76" s="38">
        <f t="shared" si="7"/>
        <v>15</v>
      </c>
      <c r="O76" s="38">
        <f t="shared" si="7"/>
        <v>0</v>
      </c>
      <c r="P76" s="38">
        <f t="shared" si="7"/>
        <v>51</v>
      </c>
      <c r="Q76" s="38">
        <f t="shared" si="7"/>
        <v>7</v>
      </c>
      <c r="R76" s="38">
        <f t="shared" si="7"/>
        <v>-35</v>
      </c>
      <c r="S76" s="38">
        <f t="shared" si="7"/>
        <v>-40</v>
      </c>
      <c r="T76" s="38">
        <f t="shared" si="7"/>
        <v>-45</v>
      </c>
      <c r="U76" s="38">
        <f t="shared" si="7"/>
        <v>-50</v>
      </c>
      <c r="V76" s="38">
        <f t="shared" si="7"/>
        <v>-12</v>
      </c>
      <c r="W76" s="38">
        <f t="shared" si="7"/>
        <v>14</v>
      </c>
      <c r="X76" s="38">
        <f t="shared" si="7"/>
        <v>40</v>
      </c>
      <c r="Y76" s="38">
        <f t="shared" si="7"/>
        <v>20</v>
      </c>
      <c r="Z76" s="38">
        <f t="shared" si="7"/>
        <v>20</v>
      </c>
      <c r="AA76" s="38">
        <f t="shared" si="7"/>
        <v>20</v>
      </c>
      <c r="AB76" s="39">
        <f t="shared" si="7"/>
        <v>20</v>
      </c>
    </row>
    <row r="77" spans="2:28" x14ac:dyDescent="0.25">
      <c r="B77" s="51" t="str">
        <f t="shared" si="4"/>
        <v>04.01.2021</v>
      </c>
      <c r="C77" s="52">
        <f t="shared" si="5"/>
        <v>437</v>
      </c>
      <c r="D77" s="47">
        <f t="shared" si="6"/>
        <v>-266</v>
      </c>
      <c r="E77" s="37">
        <f t="shared" si="7"/>
        <v>20</v>
      </c>
      <c r="F77" s="38">
        <f t="shared" si="7"/>
        <v>20</v>
      </c>
      <c r="G77" s="38">
        <f t="shared" si="7"/>
        <v>2</v>
      </c>
      <c r="H77" s="38">
        <f t="shared" si="7"/>
        <v>0</v>
      </c>
      <c r="I77" s="38">
        <f t="shared" si="7"/>
        <v>0</v>
      </c>
      <c r="J77" s="38">
        <f t="shared" si="7"/>
        <v>-16</v>
      </c>
      <c r="K77" s="38">
        <f t="shared" si="7"/>
        <v>-50</v>
      </c>
      <c r="L77" s="38">
        <f t="shared" si="7"/>
        <v>-50</v>
      </c>
      <c r="M77" s="38">
        <f t="shared" si="7"/>
        <v>-50</v>
      </c>
      <c r="N77" s="38">
        <f t="shared" si="7"/>
        <v>-50</v>
      </c>
      <c r="O77" s="38">
        <f t="shared" si="7"/>
        <v>-50</v>
      </c>
      <c r="P77" s="38">
        <f t="shared" si="7"/>
        <v>11</v>
      </c>
      <c r="Q77" s="38">
        <f t="shared" si="7"/>
        <v>60</v>
      </c>
      <c r="R77" s="38">
        <f t="shared" si="7"/>
        <v>75</v>
      </c>
      <c r="S77" s="38">
        <f t="shared" si="7"/>
        <v>54</v>
      </c>
      <c r="T77" s="38">
        <f t="shared" si="7"/>
        <v>80</v>
      </c>
      <c r="U77" s="38">
        <f t="shared" si="7"/>
        <v>62</v>
      </c>
      <c r="V77" s="38">
        <f t="shared" si="7"/>
        <v>33</v>
      </c>
      <c r="W77" s="38">
        <f t="shared" si="7"/>
        <v>20</v>
      </c>
      <c r="X77" s="38">
        <f t="shared" si="7"/>
        <v>0</v>
      </c>
      <c r="Y77" s="38">
        <f t="shared" si="7"/>
        <v>0</v>
      </c>
      <c r="Z77" s="38">
        <f t="shared" si="7"/>
        <v>0</v>
      </c>
      <c r="AA77" s="38">
        <f t="shared" si="7"/>
        <v>0</v>
      </c>
      <c r="AB77" s="39">
        <f t="shared" si="7"/>
        <v>0</v>
      </c>
    </row>
    <row r="78" spans="2:28" x14ac:dyDescent="0.25">
      <c r="B78" s="51" t="str">
        <f t="shared" si="4"/>
        <v>05.01.2021</v>
      </c>
      <c r="C78" s="52">
        <f t="shared" si="5"/>
        <v>85</v>
      </c>
      <c r="D78" s="47">
        <f t="shared" si="6"/>
        <v>-413</v>
      </c>
      <c r="E78" s="37">
        <f t="shared" si="7"/>
        <v>29</v>
      </c>
      <c r="F78" s="38">
        <f t="shared" si="7"/>
        <v>40</v>
      </c>
      <c r="G78" s="38">
        <f t="shared" si="7"/>
        <v>16</v>
      </c>
      <c r="H78" s="38">
        <f t="shared" si="7"/>
        <v>0</v>
      </c>
      <c r="I78" s="38">
        <f t="shared" si="7"/>
        <v>0</v>
      </c>
      <c r="J78" s="38">
        <f t="shared" si="7"/>
        <v>0</v>
      </c>
      <c r="K78" s="38">
        <f t="shared" si="7"/>
        <v>0</v>
      </c>
      <c r="L78" s="38">
        <f t="shared" si="7"/>
        <v>-50</v>
      </c>
      <c r="M78" s="38">
        <f t="shared" si="7"/>
        <v>-50</v>
      </c>
      <c r="N78" s="38">
        <f t="shared" si="7"/>
        <v>-50</v>
      </c>
      <c r="O78" s="38">
        <f t="shared" si="7"/>
        <v>-37</v>
      </c>
      <c r="P78" s="38">
        <f t="shared" si="7"/>
        <v>-9</v>
      </c>
      <c r="Q78" s="38">
        <f t="shared" si="7"/>
        <v>-23</v>
      </c>
      <c r="R78" s="38">
        <f t="shared" si="7"/>
        <v>-23</v>
      </c>
      <c r="S78" s="38">
        <f t="shared" si="7"/>
        <v>-28</v>
      </c>
      <c r="T78" s="38">
        <f t="shared" si="7"/>
        <v>0</v>
      </c>
      <c r="U78" s="38">
        <f t="shared" si="7"/>
        <v>-23</v>
      </c>
      <c r="V78" s="38">
        <f t="shared" si="7"/>
        <v>-30</v>
      </c>
      <c r="W78" s="38">
        <f t="shared" si="7"/>
        <v>-30</v>
      </c>
      <c r="X78" s="38">
        <f t="shared" si="7"/>
        <v>-40</v>
      </c>
      <c r="Y78" s="38">
        <f t="shared" si="7"/>
        <v>0</v>
      </c>
      <c r="Z78" s="38">
        <f t="shared" si="7"/>
        <v>0</v>
      </c>
      <c r="AA78" s="38">
        <f t="shared" si="7"/>
        <v>0</v>
      </c>
      <c r="AB78" s="39">
        <f t="shared" si="7"/>
        <v>-20</v>
      </c>
    </row>
    <row r="79" spans="2:28" x14ac:dyDescent="0.25">
      <c r="B79" s="51" t="str">
        <f t="shared" si="4"/>
        <v>06.01.2021</v>
      </c>
      <c r="C79" s="52">
        <f t="shared" si="5"/>
        <v>116</v>
      </c>
      <c r="D79" s="47">
        <f t="shared" si="6"/>
        <v>-727</v>
      </c>
      <c r="E79" s="37">
        <f t="shared" si="7"/>
        <v>16</v>
      </c>
      <c r="F79" s="38">
        <f t="shared" si="7"/>
        <v>14</v>
      </c>
      <c r="G79" s="38">
        <f t="shared" si="7"/>
        <v>0</v>
      </c>
      <c r="H79" s="38">
        <f t="shared" si="7"/>
        <v>-38</v>
      </c>
      <c r="I79" s="38">
        <f t="shared" si="7"/>
        <v>-50</v>
      </c>
      <c r="J79" s="38">
        <f t="shared" si="7"/>
        <v>-50</v>
      </c>
      <c r="K79" s="38">
        <f t="shared" si="7"/>
        <v>-50</v>
      </c>
      <c r="L79" s="38">
        <f t="shared" si="7"/>
        <v>-50</v>
      </c>
      <c r="M79" s="38">
        <f t="shared" si="7"/>
        <v>-50</v>
      </c>
      <c r="N79" s="38">
        <f t="shared" si="7"/>
        <v>-50</v>
      </c>
      <c r="O79" s="38">
        <f t="shared" si="7"/>
        <v>-22</v>
      </c>
      <c r="P79" s="38">
        <f t="shared" si="7"/>
        <v>-40</v>
      </c>
      <c r="Q79" s="38">
        <f t="shared" si="7"/>
        <v>-7</v>
      </c>
      <c r="R79" s="38">
        <f t="shared" si="7"/>
        <v>0</v>
      </c>
      <c r="S79" s="38">
        <f t="shared" si="7"/>
        <v>29</v>
      </c>
      <c r="T79" s="38">
        <f t="shared" si="7"/>
        <v>40</v>
      </c>
      <c r="U79" s="38">
        <f t="shared" si="7"/>
        <v>17</v>
      </c>
      <c r="V79" s="38">
        <f t="shared" si="7"/>
        <v>-24</v>
      </c>
      <c r="W79" s="38">
        <f t="shared" si="7"/>
        <v>-46</v>
      </c>
      <c r="X79" s="38">
        <f t="shared" si="7"/>
        <v>-50</v>
      </c>
      <c r="Y79" s="38">
        <f t="shared" si="7"/>
        <v>-50</v>
      </c>
      <c r="Z79" s="38">
        <f t="shared" si="7"/>
        <v>-50</v>
      </c>
      <c r="AA79" s="38">
        <f t="shared" si="7"/>
        <v>-50</v>
      </c>
      <c r="AB79" s="39">
        <f t="shared" si="7"/>
        <v>-50</v>
      </c>
    </row>
    <row r="80" spans="2:28" x14ac:dyDescent="0.25">
      <c r="B80" s="51" t="str">
        <f t="shared" si="4"/>
        <v>07.01.2021</v>
      </c>
      <c r="C80" s="52">
        <f t="shared" si="5"/>
        <v>57</v>
      </c>
      <c r="D80" s="47">
        <f t="shared" si="6"/>
        <v>-878</v>
      </c>
      <c r="E80" s="37">
        <f t="shared" si="7"/>
        <v>-50</v>
      </c>
      <c r="F80" s="38">
        <f t="shared" si="7"/>
        <v>-50</v>
      </c>
      <c r="G80" s="38">
        <f t="shared" si="7"/>
        <v>-50</v>
      </c>
      <c r="H80" s="38">
        <f t="shared" si="7"/>
        <v>-50</v>
      </c>
      <c r="I80" s="38">
        <f t="shared" si="7"/>
        <v>-50</v>
      </c>
      <c r="J80" s="38">
        <f t="shared" si="7"/>
        <v>-50</v>
      </c>
      <c r="K80" s="38">
        <f t="shared" si="7"/>
        <v>-50</v>
      </c>
      <c r="L80" s="38">
        <f t="shared" si="7"/>
        <v>-50</v>
      </c>
      <c r="M80" s="38">
        <f t="shared" si="7"/>
        <v>-50</v>
      </c>
      <c r="N80" s="38">
        <f t="shared" si="7"/>
        <v>-50</v>
      </c>
      <c r="O80" s="38">
        <f t="shared" si="7"/>
        <v>-50</v>
      </c>
      <c r="P80" s="38">
        <f t="shared" si="7"/>
        <v>-24</v>
      </c>
      <c r="Q80" s="38">
        <f t="shared" si="7"/>
        <v>0</v>
      </c>
      <c r="R80" s="38">
        <f t="shared" si="7"/>
        <v>17</v>
      </c>
      <c r="S80" s="38">
        <f t="shared" si="7"/>
        <v>20</v>
      </c>
      <c r="T80" s="38">
        <f t="shared" si="7"/>
        <v>20</v>
      </c>
      <c r="U80" s="38">
        <f t="shared" si="7"/>
        <v>-23</v>
      </c>
      <c r="V80" s="38">
        <f t="shared" si="7"/>
        <v>-40</v>
      </c>
      <c r="W80" s="38">
        <f t="shared" si="7"/>
        <v>-38</v>
      </c>
      <c r="X80" s="38">
        <f t="shared" si="7"/>
        <v>-40</v>
      </c>
      <c r="Y80" s="38">
        <f t="shared" si="7"/>
        <v>-40</v>
      </c>
      <c r="Z80" s="38">
        <f t="shared" si="7"/>
        <v>-37</v>
      </c>
      <c r="AA80" s="38">
        <f t="shared" si="7"/>
        <v>-36</v>
      </c>
      <c r="AB80" s="39">
        <f t="shared" si="7"/>
        <v>-50</v>
      </c>
    </row>
    <row r="81" spans="2:28" x14ac:dyDescent="0.25">
      <c r="B81" s="51" t="str">
        <f t="shared" si="4"/>
        <v>08.01.2021</v>
      </c>
      <c r="C81" s="52">
        <f t="shared" si="5"/>
        <v>16</v>
      </c>
      <c r="D81" s="47">
        <f t="shared" si="6"/>
        <v>-1032</v>
      </c>
      <c r="E81" s="37">
        <f t="shared" si="7"/>
        <v>16</v>
      </c>
      <c r="F81" s="38">
        <f t="shared" si="7"/>
        <v>0</v>
      </c>
      <c r="G81" s="38">
        <f t="shared" si="7"/>
        <v>-4</v>
      </c>
      <c r="H81" s="38">
        <f t="shared" si="7"/>
        <v>-50</v>
      </c>
      <c r="I81" s="38">
        <f t="shared" si="7"/>
        <v>-50</v>
      </c>
      <c r="J81" s="38">
        <f t="shared" si="7"/>
        <v>-50</v>
      </c>
      <c r="K81" s="38">
        <f t="shared" si="7"/>
        <v>-50</v>
      </c>
      <c r="L81" s="38">
        <f t="shared" si="7"/>
        <v>-50</v>
      </c>
      <c r="M81" s="38">
        <f t="shared" si="7"/>
        <v>-50</v>
      </c>
      <c r="N81" s="38">
        <f t="shared" si="7"/>
        <v>-50</v>
      </c>
      <c r="O81" s="38">
        <f t="shared" si="7"/>
        <v>-50</v>
      </c>
      <c r="P81" s="38">
        <f t="shared" si="7"/>
        <v>-50</v>
      </c>
      <c r="Q81" s="38">
        <f t="shared" si="7"/>
        <v>-50</v>
      </c>
      <c r="R81" s="38">
        <f t="shared" si="7"/>
        <v>-50</v>
      </c>
      <c r="S81" s="38">
        <f t="shared" si="7"/>
        <v>-40</v>
      </c>
      <c r="T81" s="38">
        <f t="shared" si="7"/>
        <v>-40</v>
      </c>
      <c r="U81" s="38">
        <f t="shared" si="7"/>
        <v>-50</v>
      </c>
      <c r="V81" s="38">
        <f t="shared" si="7"/>
        <v>-50</v>
      </c>
      <c r="W81" s="38">
        <f t="shared" si="7"/>
        <v>-50</v>
      </c>
      <c r="X81" s="38">
        <f t="shared" si="7"/>
        <v>-50</v>
      </c>
      <c r="Y81" s="38">
        <f t="shared" si="7"/>
        <v>-50</v>
      </c>
      <c r="Z81" s="38">
        <f t="shared" si="7"/>
        <v>-48</v>
      </c>
      <c r="AA81" s="38">
        <f t="shared" si="7"/>
        <v>-50</v>
      </c>
      <c r="AB81" s="39">
        <f t="shared" si="7"/>
        <v>-50</v>
      </c>
    </row>
    <row r="82" spans="2:28" x14ac:dyDescent="0.25">
      <c r="B82" s="51" t="str">
        <f t="shared" si="4"/>
        <v>09.01.2021</v>
      </c>
      <c r="C82" s="52">
        <f t="shared" si="5"/>
        <v>100</v>
      </c>
      <c r="D82" s="47">
        <f t="shared" si="6"/>
        <v>-511</v>
      </c>
      <c r="E82" s="37">
        <f t="shared" si="7"/>
        <v>0</v>
      </c>
      <c r="F82" s="38">
        <f t="shared" si="7"/>
        <v>0</v>
      </c>
      <c r="G82" s="38">
        <f t="shared" si="7"/>
        <v>-38</v>
      </c>
      <c r="H82" s="38">
        <f t="shared" si="7"/>
        <v>-50</v>
      </c>
      <c r="I82" s="38">
        <f t="shared" si="7"/>
        <v>-50</v>
      </c>
      <c r="J82" s="38">
        <f t="shared" si="7"/>
        <v>-50</v>
      </c>
      <c r="K82" s="38">
        <f t="shared" si="7"/>
        <v>-50</v>
      </c>
      <c r="L82" s="38">
        <f t="shared" si="7"/>
        <v>-50</v>
      </c>
      <c r="M82" s="38">
        <f t="shared" si="7"/>
        <v>-50</v>
      </c>
      <c r="N82" s="38">
        <f t="shared" si="7"/>
        <v>-50</v>
      </c>
      <c r="O82" s="38">
        <f t="shared" si="7"/>
        <v>-21</v>
      </c>
      <c r="P82" s="38">
        <f t="shared" si="7"/>
        <v>-15</v>
      </c>
      <c r="Q82" s="38">
        <f t="shared" si="7"/>
        <v>-15</v>
      </c>
      <c r="R82" s="38">
        <f t="shared" si="7"/>
        <v>-19</v>
      </c>
      <c r="S82" s="38">
        <f t="shared" si="7"/>
        <v>0</v>
      </c>
      <c r="T82" s="38">
        <f t="shared" si="7"/>
        <v>0</v>
      </c>
      <c r="U82" s="38">
        <f t="shared" si="7"/>
        <v>20</v>
      </c>
      <c r="V82" s="38">
        <f t="shared" si="7"/>
        <v>40</v>
      </c>
      <c r="W82" s="38">
        <f t="shared" si="7"/>
        <v>40</v>
      </c>
      <c r="X82" s="38">
        <f t="shared" si="7"/>
        <v>0</v>
      </c>
      <c r="Y82" s="38">
        <f t="shared" si="7"/>
        <v>0</v>
      </c>
      <c r="Z82" s="38">
        <f t="shared" si="7"/>
        <v>-36</v>
      </c>
      <c r="AA82" s="38">
        <f t="shared" si="7"/>
        <v>-17</v>
      </c>
      <c r="AB82" s="39">
        <f t="shared" si="7"/>
        <v>0</v>
      </c>
    </row>
    <row r="83" spans="2:28" x14ac:dyDescent="0.25">
      <c r="B83" s="51" t="str">
        <f t="shared" si="4"/>
        <v>10.01.2021</v>
      </c>
      <c r="C83" s="52">
        <f t="shared" si="5"/>
        <v>852</v>
      </c>
      <c r="D83" s="47">
        <f t="shared" si="6"/>
        <v>-359</v>
      </c>
      <c r="E83" s="37">
        <f t="shared" si="7"/>
        <v>0</v>
      </c>
      <c r="F83" s="38">
        <f t="shared" si="7"/>
        <v>18</v>
      </c>
      <c r="G83" s="38">
        <f t="shared" si="7"/>
        <v>-50</v>
      </c>
      <c r="H83" s="38">
        <f t="shared" si="7"/>
        <v>-50</v>
      </c>
      <c r="I83" s="38">
        <f t="shared" si="7"/>
        <v>-50</v>
      </c>
      <c r="J83" s="38">
        <f t="shared" si="7"/>
        <v>-50</v>
      </c>
      <c r="K83" s="38">
        <f t="shared" si="7"/>
        <v>-50</v>
      </c>
      <c r="L83" s="38">
        <f t="shared" si="7"/>
        <v>-50</v>
      </c>
      <c r="M83" s="38">
        <f t="shared" si="7"/>
        <v>-50</v>
      </c>
      <c r="N83" s="38">
        <f t="shared" si="7"/>
        <v>-9</v>
      </c>
      <c r="O83" s="38">
        <f t="shared" si="7"/>
        <v>20</v>
      </c>
      <c r="P83" s="38">
        <f t="shared" si="7"/>
        <v>43</v>
      </c>
      <c r="Q83" s="38">
        <f t="shared" si="7"/>
        <v>80</v>
      </c>
      <c r="R83" s="38">
        <f t="shared" si="7"/>
        <v>80</v>
      </c>
      <c r="S83" s="38">
        <f t="shared" si="7"/>
        <v>80</v>
      </c>
      <c r="T83" s="38">
        <f t="shared" si="7"/>
        <v>80</v>
      </c>
      <c r="U83" s="38">
        <f t="shared" si="7"/>
        <v>73</v>
      </c>
      <c r="V83" s="38">
        <f t="shared" si="7"/>
        <v>80</v>
      </c>
      <c r="W83" s="38">
        <f t="shared" si="7"/>
        <v>80</v>
      </c>
      <c r="X83" s="38">
        <f t="shared" si="7"/>
        <v>62</v>
      </c>
      <c r="Y83" s="38">
        <f t="shared" si="7"/>
        <v>56</v>
      </c>
      <c r="Z83" s="38">
        <f t="shared" si="7"/>
        <v>40</v>
      </c>
      <c r="AA83" s="38">
        <f t="shared" si="7"/>
        <v>40</v>
      </c>
      <c r="AB83" s="39">
        <f t="shared" si="7"/>
        <v>20</v>
      </c>
    </row>
    <row r="84" spans="2:28" x14ac:dyDescent="0.25">
      <c r="B84" s="51" t="str">
        <f t="shared" si="4"/>
        <v>11.01.2021</v>
      </c>
      <c r="C84" s="52">
        <f t="shared" si="5"/>
        <v>202</v>
      </c>
      <c r="D84" s="47">
        <f t="shared" si="6"/>
        <v>-463</v>
      </c>
      <c r="E84" s="37">
        <f t="shared" si="7"/>
        <v>25</v>
      </c>
      <c r="F84" s="38">
        <f t="shared" si="7"/>
        <v>0</v>
      </c>
      <c r="G84" s="38">
        <f t="shared" si="7"/>
        <v>-34</v>
      </c>
      <c r="H84" s="38">
        <f t="shared" si="7"/>
        <v>-50</v>
      </c>
      <c r="I84" s="38">
        <f t="shared" si="7"/>
        <v>-50</v>
      </c>
      <c r="J84" s="38">
        <f t="shared" si="7"/>
        <v>-50</v>
      </c>
      <c r="K84" s="38">
        <f t="shared" si="7"/>
        <v>-50</v>
      </c>
      <c r="L84" s="38">
        <f t="shared" si="7"/>
        <v>-50</v>
      </c>
      <c r="M84" s="38">
        <f t="shared" si="7"/>
        <v>-50</v>
      </c>
      <c r="N84" s="38">
        <f t="shared" si="7"/>
        <v>-12</v>
      </c>
      <c r="O84" s="38">
        <f t="shared" si="7"/>
        <v>0</v>
      </c>
      <c r="P84" s="38">
        <f t="shared" si="7"/>
        <v>13</v>
      </c>
      <c r="Q84" s="38">
        <f t="shared" si="7"/>
        <v>40</v>
      </c>
      <c r="R84" s="38">
        <f t="shared" si="7"/>
        <v>28</v>
      </c>
      <c r="S84" s="38">
        <f t="shared" si="7"/>
        <v>24</v>
      </c>
      <c r="T84" s="38">
        <f t="shared" si="7"/>
        <v>55</v>
      </c>
      <c r="U84" s="38">
        <f t="shared" si="7"/>
        <v>17</v>
      </c>
      <c r="V84" s="38">
        <f t="shared" si="7"/>
        <v>0</v>
      </c>
      <c r="W84" s="38">
        <f t="shared" si="7"/>
        <v>-11</v>
      </c>
      <c r="X84" s="38">
        <f t="shared" si="7"/>
        <v>-15</v>
      </c>
      <c r="Y84" s="38">
        <f t="shared" si="7"/>
        <v>-14</v>
      </c>
      <c r="Z84" s="38">
        <f t="shared" si="7"/>
        <v>-15</v>
      </c>
      <c r="AA84" s="38">
        <f t="shared" si="7"/>
        <v>-50</v>
      </c>
      <c r="AB84" s="39">
        <f t="shared" si="7"/>
        <v>-12</v>
      </c>
    </row>
    <row r="85" spans="2:28" x14ac:dyDescent="0.25">
      <c r="B85" s="51" t="str">
        <f t="shared" si="4"/>
        <v>12.01.2021</v>
      </c>
      <c r="C85" s="52">
        <f t="shared" si="5"/>
        <v>203</v>
      </c>
      <c r="D85" s="47">
        <f t="shared" si="6"/>
        <v>-644</v>
      </c>
      <c r="E85" s="37">
        <f t="shared" si="7"/>
        <v>-49</v>
      </c>
      <c r="F85" s="38">
        <f t="shared" si="7"/>
        <v>0</v>
      </c>
      <c r="G85" s="38">
        <f t="shared" si="7"/>
        <v>-50</v>
      </c>
      <c r="H85" s="38">
        <f t="shared" si="7"/>
        <v>-50</v>
      </c>
      <c r="I85" s="38">
        <f t="shared" si="7"/>
        <v>-50</v>
      </c>
      <c r="J85" s="38">
        <f t="shared" si="7"/>
        <v>-50</v>
      </c>
      <c r="K85" s="38">
        <f t="shared" si="7"/>
        <v>-50</v>
      </c>
      <c r="L85" s="38">
        <f t="shared" si="7"/>
        <v>-50</v>
      </c>
      <c r="M85" s="38">
        <f t="shared" si="7"/>
        <v>-50</v>
      </c>
      <c r="N85" s="38">
        <f t="shared" si="7"/>
        <v>-50</v>
      </c>
      <c r="O85" s="38">
        <f t="shared" si="7"/>
        <v>-50</v>
      </c>
      <c r="P85" s="38">
        <f t="shared" si="7"/>
        <v>-25</v>
      </c>
      <c r="Q85" s="38">
        <f t="shared" si="7"/>
        <v>-25</v>
      </c>
      <c r="R85" s="38">
        <f t="shared" si="7"/>
        <v>-18</v>
      </c>
      <c r="S85" s="38">
        <f t="shared" si="7"/>
        <v>57</v>
      </c>
      <c r="T85" s="38">
        <f t="shared" ref="T85:AB85" si="8">T15+T50</f>
        <v>45</v>
      </c>
      <c r="U85" s="38">
        <f t="shared" si="8"/>
        <v>-10</v>
      </c>
      <c r="V85" s="38">
        <f t="shared" si="8"/>
        <v>-35</v>
      </c>
      <c r="W85" s="38">
        <f t="shared" si="8"/>
        <v>-25</v>
      </c>
      <c r="X85" s="38">
        <f t="shared" si="8"/>
        <v>-7</v>
      </c>
      <c r="Y85" s="38">
        <f t="shared" si="8"/>
        <v>12</v>
      </c>
      <c r="Z85" s="38">
        <f t="shared" si="8"/>
        <v>20</v>
      </c>
      <c r="AA85" s="38">
        <f t="shared" si="8"/>
        <v>24</v>
      </c>
      <c r="AB85" s="39">
        <f t="shared" si="8"/>
        <v>45</v>
      </c>
    </row>
    <row r="86" spans="2:28" x14ac:dyDescent="0.25">
      <c r="B86" s="51" t="str">
        <f t="shared" si="4"/>
        <v>13.01.2021</v>
      </c>
      <c r="C86" s="52">
        <f t="shared" si="5"/>
        <v>145</v>
      </c>
      <c r="D86" s="47">
        <f t="shared" si="6"/>
        <v>-282</v>
      </c>
      <c r="E86" s="37">
        <f t="shared" ref="E86:AB96" si="9">E16+E51</f>
        <v>30</v>
      </c>
      <c r="F86" s="38">
        <f t="shared" si="9"/>
        <v>38</v>
      </c>
      <c r="G86" s="38">
        <f t="shared" si="9"/>
        <v>-8</v>
      </c>
      <c r="H86" s="38">
        <f t="shared" si="9"/>
        <v>0</v>
      </c>
      <c r="I86" s="38">
        <f t="shared" si="9"/>
        <v>0</v>
      </c>
      <c r="J86" s="38">
        <f t="shared" si="9"/>
        <v>0</v>
      </c>
      <c r="K86" s="38">
        <f t="shared" si="9"/>
        <v>0</v>
      </c>
      <c r="L86" s="38">
        <f t="shared" si="9"/>
        <v>0</v>
      </c>
      <c r="M86" s="38">
        <f t="shared" si="9"/>
        <v>-10</v>
      </c>
      <c r="N86" s="38">
        <f t="shared" si="9"/>
        <v>-10</v>
      </c>
      <c r="O86" s="38">
        <f t="shared" si="9"/>
        <v>-10</v>
      </c>
      <c r="P86" s="38">
        <f t="shared" si="9"/>
        <v>-15</v>
      </c>
      <c r="Q86" s="38">
        <f t="shared" si="9"/>
        <v>-15</v>
      </c>
      <c r="R86" s="38">
        <f t="shared" si="9"/>
        <v>-10</v>
      </c>
      <c r="S86" s="38">
        <f t="shared" si="9"/>
        <v>-46</v>
      </c>
      <c r="T86" s="38">
        <f t="shared" si="9"/>
        <v>-25</v>
      </c>
      <c r="U86" s="38">
        <f t="shared" si="9"/>
        <v>-32</v>
      </c>
      <c r="V86" s="38">
        <f t="shared" si="9"/>
        <v>-21</v>
      </c>
      <c r="W86" s="38">
        <f t="shared" si="9"/>
        <v>0</v>
      </c>
      <c r="X86" s="38">
        <f t="shared" si="9"/>
        <v>40</v>
      </c>
      <c r="Y86" s="38">
        <f t="shared" si="9"/>
        <v>37</v>
      </c>
      <c r="Z86" s="38">
        <f t="shared" si="9"/>
        <v>-11</v>
      </c>
      <c r="AA86" s="38">
        <f t="shared" si="9"/>
        <v>-44</v>
      </c>
      <c r="AB86" s="39">
        <f t="shared" si="9"/>
        <v>-25</v>
      </c>
    </row>
    <row r="87" spans="2:28" x14ac:dyDescent="0.25">
      <c r="B87" s="51" t="str">
        <f t="shared" si="4"/>
        <v>14.01.2021</v>
      </c>
      <c r="C87" s="52">
        <f t="shared" si="5"/>
        <v>235</v>
      </c>
      <c r="D87" s="47">
        <f t="shared" si="6"/>
        <v>-186</v>
      </c>
      <c r="E87" s="37">
        <f t="shared" si="9"/>
        <v>13</v>
      </c>
      <c r="F87" s="38">
        <f t="shared" si="9"/>
        <v>-18</v>
      </c>
      <c r="G87" s="38">
        <f t="shared" si="9"/>
        <v>-15</v>
      </c>
      <c r="H87" s="38">
        <f t="shared" si="9"/>
        <v>0</v>
      </c>
      <c r="I87" s="38">
        <f t="shared" si="9"/>
        <v>0</v>
      </c>
      <c r="J87" s="38">
        <f t="shared" si="9"/>
        <v>0</v>
      </c>
      <c r="K87" s="38">
        <f t="shared" si="9"/>
        <v>-21</v>
      </c>
      <c r="L87" s="38">
        <f t="shared" si="9"/>
        <v>-21</v>
      </c>
      <c r="M87" s="38">
        <f t="shared" si="9"/>
        <v>-38</v>
      </c>
      <c r="N87" s="38">
        <f t="shared" si="9"/>
        <v>-36</v>
      </c>
      <c r="O87" s="38">
        <f t="shared" si="9"/>
        <v>-28</v>
      </c>
      <c r="P87" s="38">
        <f t="shared" si="9"/>
        <v>1</v>
      </c>
      <c r="Q87" s="38">
        <f t="shared" si="9"/>
        <v>46</v>
      </c>
      <c r="R87" s="38">
        <f t="shared" si="9"/>
        <v>20</v>
      </c>
      <c r="S87" s="38">
        <f t="shared" si="9"/>
        <v>25</v>
      </c>
      <c r="T87" s="38">
        <f t="shared" si="9"/>
        <v>80</v>
      </c>
      <c r="U87" s="38">
        <f t="shared" si="9"/>
        <v>23</v>
      </c>
      <c r="V87" s="38">
        <f t="shared" si="9"/>
        <v>-9</v>
      </c>
      <c r="W87" s="38">
        <f t="shared" si="9"/>
        <v>0</v>
      </c>
      <c r="X87" s="38">
        <f t="shared" si="9"/>
        <v>14</v>
      </c>
      <c r="Y87" s="38">
        <f t="shared" si="9"/>
        <v>0</v>
      </c>
      <c r="Z87" s="38">
        <f t="shared" si="9"/>
        <v>0</v>
      </c>
      <c r="AA87" s="38">
        <f t="shared" si="9"/>
        <v>0</v>
      </c>
      <c r="AB87" s="39">
        <f t="shared" si="9"/>
        <v>13</v>
      </c>
    </row>
    <row r="88" spans="2:28" x14ac:dyDescent="0.25">
      <c r="B88" s="51" t="str">
        <f t="shared" si="4"/>
        <v>15.01.2021</v>
      </c>
      <c r="C88" s="52">
        <f t="shared" si="5"/>
        <v>369</v>
      </c>
      <c r="D88" s="47">
        <f t="shared" si="6"/>
        <v>-69</v>
      </c>
      <c r="E88" s="37">
        <f t="shared" si="9"/>
        <v>0</v>
      </c>
      <c r="F88" s="38">
        <f t="shared" si="9"/>
        <v>0</v>
      </c>
      <c r="G88" s="38">
        <f t="shared" si="9"/>
        <v>0</v>
      </c>
      <c r="H88" s="38">
        <f t="shared" si="9"/>
        <v>0</v>
      </c>
      <c r="I88" s="38">
        <f t="shared" si="9"/>
        <v>0</v>
      </c>
      <c r="J88" s="38">
        <f t="shared" si="9"/>
        <v>31</v>
      </c>
      <c r="K88" s="38">
        <f t="shared" si="9"/>
        <v>80</v>
      </c>
      <c r="L88" s="38">
        <f t="shared" si="9"/>
        <v>80</v>
      </c>
      <c r="M88" s="38">
        <f t="shared" si="9"/>
        <v>80</v>
      </c>
      <c r="N88" s="38">
        <f t="shared" si="9"/>
        <v>19</v>
      </c>
      <c r="O88" s="38">
        <f t="shared" si="9"/>
        <v>-8</v>
      </c>
      <c r="P88" s="38">
        <f t="shared" si="9"/>
        <v>-21</v>
      </c>
      <c r="Q88" s="38">
        <f t="shared" si="9"/>
        <v>-20</v>
      </c>
      <c r="R88" s="38">
        <f t="shared" si="9"/>
        <v>-20</v>
      </c>
      <c r="S88" s="38">
        <f t="shared" si="9"/>
        <v>0</v>
      </c>
      <c r="T88" s="38">
        <f t="shared" si="9"/>
        <v>0</v>
      </c>
      <c r="U88" s="38">
        <f t="shared" si="9"/>
        <v>0</v>
      </c>
      <c r="V88" s="38">
        <f t="shared" si="9"/>
        <v>37</v>
      </c>
      <c r="W88" s="38">
        <f t="shared" si="9"/>
        <v>10</v>
      </c>
      <c r="X88" s="38">
        <f t="shared" si="9"/>
        <v>0</v>
      </c>
      <c r="Y88" s="38">
        <f t="shared" si="9"/>
        <v>0</v>
      </c>
      <c r="Z88" s="38">
        <f t="shared" si="9"/>
        <v>0</v>
      </c>
      <c r="AA88" s="38">
        <f t="shared" si="9"/>
        <v>0</v>
      </c>
      <c r="AB88" s="39">
        <f t="shared" si="9"/>
        <v>32</v>
      </c>
    </row>
    <row r="89" spans="2:28" x14ac:dyDescent="0.25">
      <c r="B89" s="51" t="str">
        <f t="shared" si="4"/>
        <v>16.01.2021</v>
      </c>
      <c r="C89" s="52">
        <f t="shared" si="5"/>
        <v>429</v>
      </c>
      <c r="D89" s="47">
        <f t="shared" si="6"/>
        <v>-79</v>
      </c>
      <c r="E89" s="37">
        <f t="shared" si="9"/>
        <v>16</v>
      </c>
      <c r="F89" s="38">
        <f t="shared" si="9"/>
        <v>-17</v>
      </c>
      <c r="G89" s="38">
        <f t="shared" si="9"/>
        <v>0</v>
      </c>
      <c r="H89" s="38">
        <f t="shared" si="9"/>
        <v>0</v>
      </c>
      <c r="I89" s="38">
        <f t="shared" si="9"/>
        <v>0</v>
      </c>
      <c r="J89" s="38">
        <f t="shared" si="9"/>
        <v>0</v>
      </c>
      <c r="K89" s="38">
        <f t="shared" si="9"/>
        <v>0</v>
      </c>
      <c r="L89" s="38">
        <f t="shared" si="9"/>
        <v>-11</v>
      </c>
      <c r="M89" s="38">
        <f t="shared" si="9"/>
        <v>-25</v>
      </c>
      <c r="N89" s="38">
        <f t="shared" si="9"/>
        <v>-16</v>
      </c>
      <c r="O89" s="38">
        <f t="shared" si="9"/>
        <v>0</v>
      </c>
      <c r="P89" s="38">
        <f t="shared" si="9"/>
        <v>-10</v>
      </c>
      <c r="Q89" s="38">
        <f t="shared" si="9"/>
        <v>0</v>
      </c>
      <c r="R89" s="38">
        <f t="shared" si="9"/>
        <v>0</v>
      </c>
      <c r="S89" s="38">
        <f t="shared" si="9"/>
        <v>14</v>
      </c>
      <c r="T89" s="38">
        <f t="shared" si="9"/>
        <v>49</v>
      </c>
      <c r="U89" s="38">
        <f t="shared" si="9"/>
        <v>61</v>
      </c>
      <c r="V89" s="38">
        <f t="shared" si="9"/>
        <v>35</v>
      </c>
      <c r="W89" s="38">
        <f t="shared" si="9"/>
        <v>60</v>
      </c>
      <c r="X89" s="38">
        <f t="shared" si="9"/>
        <v>26</v>
      </c>
      <c r="Y89" s="38">
        <f t="shared" si="9"/>
        <v>20</v>
      </c>
      <c r="Z89" s="38">
        <f t="shared" si="9"/>
        <v>32</v>
      </c>
      <c r="AA89" s="38">
        <f t="shared" si="9"/>
        <v>39</v>
      </c>
      <c r="AB89" s="39">
        <f t="shared" si="9"/>
        <v>77</v>
      </c>
    </row>
    <row r="90" spans="2:28" x14ac:dyDescent="0.25">
      <c r="B90" s="51" t="str">
        <f t="shared" si="4"/>
        <v>17.01.2021</v>
      </c>
      <c r="C90" s="52">
        <f t="shared" si="5"/>
        <v>871</v>
      </c>
      <c r="D90" s="47">
        <f t="shared" si="6"/>
        <v>0</v>
      </c>
      <c r="E90" s="37">
        <f t="shared" si="9"/>
        <v>36</v>
      </c>
      <c r="F90" s="38">
        <f t="shared" si="9"/>
        <v>19</v>
      </c>
      <c r="G90" s="38">
        <f t="shared" si="9"/>
        <v>0</v>
      </c>
      <c r="H90" s="38">
        <f t="shared" si="9"/>
        <v>0</v>
      </c>
      <c r="I90" s="38">
        <f t="shared" si="9"/>
        <v>0</v>
      </c>
      <c r="J90" s="38">
        <f t="shared" si="9"/>
        <v>0</v>
      </c>
      <c r="K90" s="38">
        <f t="shared" si="9"/>
        <v>34</v>
      </c>
      <c r="L90" s="38">
        <f t="shared" si="9"/>
        <v>60</v>
      </c>
      <c r="M90" s="38">
        <f t="shared" si="9"/>
        <v>27</v>
      </c>
      <c r="N90" s="38">
        <f t="shared" si="9"/>
        <v>74</v>
      </c>
      <c r="O90" s="38">
        <f t="shared" si="9"/>
        <v>65</v>
      </c>
      <c r="P90" s="38">
        <f t="shared" si="9"/>
        <v>60</v>
      </c>
      <c r="Q90" s="38">
        <f t="shared" si="9"/>
        <v>40</v>
      </c>
      <c r="R90" s="38">
        <f t="shared" si="9"/>
        <v>50</v>
      </c>
      <c r="S90" s="38">
        <f t="shared" si="9"/>
        <v>50</v>
      </c>
      <c r="T90" s="38">
        <f t="shared" si="9"/>
        <v>50</v>
      </c>
      <c r="U90" s="38">
        <f t="shared" si="9"/>
        <v>35</v>
      </c>
      <c r="V90" s="38">
        <f t="shared" si="9"/>
        <v>35</v>
      </c>
      <c r="W90" s="38">
        <f t="shared" si="9"/>
        <v>35</v>
      </c>
      <c r="X90" s="38">
        <f t="shared" si="9"/>
        <v>35</v>
      </c>
      <c r="Y90" s="38">
        <f t="shared" si="9"/>
        <v>35</v>
      </c>
      <c r="Z90" s="38">
        <f t="shared" si="9"/>
        <v>35</v>
      </c>
      <c r="AA90" s="38">
        <f t="shared" si="9"/>
        <v>35</v>
      </c>
      <c r="AB90" s="39">
        <f t="shared" si="9"/>
        <v>61</v>
      </c>
    </row>
    <row r="91" spans="2:28" x14ac:dyDescent="0.25">
      <c r="B91" s="51" t="str">
        <f t="shared" si="4"/>
        <v>18.01.2021</v>
      </c>
      <c r="C91" s="52">
        <f t="shared" si="5"/>
        <v>713</v>
      </c>
      <c r="D91" s="47">
        <f t="shared" si="6"/>
        <v>-51</v>
      </c>
      <c r="E91" s="37">
        <f t="shared" si="9"/>
        <v>37</v>
      </c>
      <c r="F91" s="38">
        <f t="shared" si="9"/>
        <v>0</v>
      </c>
      <c r="G91" s="38">
        <f t="shared" si="9"/>
        <v>0</v>
      </c>
      <c r="H91" s="38">
        <f t="shared" si="9"/>
        <v>-9</v>
      </c>
      <c r="I91" s="38">
        <f t="shared" si="9"/>
        <v>-21</v>
      </c>
      <c r="J91" s="38">
        <f t="shared" si="9"/>
        <v>-21</v>
      </c>
      <c r="K91" s="38">
        <f t="shared" si="9"/>
        <v>48</v>
      </c>
      <c r="L91" s="38">
        <f t="shared" si="9"/>
        <v>51</v>
      </c>
      <c r="M91" s="38">
        <f t="shared" si="9"/>
        <v>50</v>
      </c>
      <c r="N91" s="38">
        <f t="shared" si="9"/>
        <v>40</v>
      </c>
      <c r="O91" s="38">
        <f t="shared" si="9"/>
        <v>40</v>
      </c>
      <c r="P91" s="38">
        <f t="shared" si="9"/>
        <v>40</v>
      </c>
      <c r="Q91" s="38">
        <f t="shared" si="9"/>
        <v>40</v>
      </c>
      <c r="R91" s="38">
        <f t="shared" si="9"/>
        <v>40</v>
      </c>
      <c r="S91" s="38">
        <f t="shared" si="9"/>
        <v>34</v>
      </c>
      <c r="T91" s="38">
        <f t="shared" si="9"/>
        <v>60</v>
      </c>
      <c r="U91" s="38">
        <f t="shared" si="9"/>
        <v>20</v>
      </c>
      <c r="V91" s="38">
        <f t="shared" si="9"/>
        <v>32</v>
      </c>
      <c r="W91" s="38">
        <f t="shared" si="9"/>
        <v>40</v>
      </c>
      <c r="X91" s="38">
        <f t="shared" si="9"/>
        <v>40</v>
      </c>
      <c r="Y91" s="38">
        <f t="shared" si="9"/>
        <v>26</v>
      </c>
      <c r="Z91" s="38">
        <f t="shared" si="9"/>
        <v>20</v>
      </c>
      <c r="AA91" s="38">
        <f t="shared" si="9"/>
        <v>15</v>
      </c>
      <c r="AB91" s="39">
        <f t="shared" si="9"/>
        <v>40</v>
      </c>
    </row>
    <row r="92" spans="2:28" x14ac:dyDescent="0.25">
      <c r="B92" s="51" t="str">
        <f t="shared" si="4"/>
        <v>19.01.2021</v>
      </c>
      <c r="C92" s="52">
        <f t="shared" si="5"/>
        <v>1540</v>
      </c>
      <c r="D92" s="47">
        <f t="shared" si="6"/>
        <v>0</v>
      </c>
      <c r="E92" s="37">
        <f t="shared" si="9"/>
        <v>79</v>
      </c>
      <c r="F92" s="38">
        <f t="shared" si="9"/>
        <v>80</v>
      </c>
      <c r="G92" s="38">
        <f t="shared" si="9"/>
        <v>79</v>
      </c>
      <c r="H92" s="38">
        <f t="shared" si="9"/>
        <v>80</v>
      </c>
      <c r="I92" s="38">
        <f t="shared" si="9"/>
        <v>65</v>
      </c>
      <c r="J92" s="38">
        <f t="shared" si="9"/>
        <v>60</v>
      </c>
      <c r="K92" s="38">
        <f t="shared" si="9"/>
        <v>54</v>
      </c>
      <c r="L92" s="38">
        <f t="shared" si="9"/>
        <v>80</v>
      </c>
      <c r="M92" s="38">
        <f t="shared" si="9"/>
        <v>64</v>
      </c>
      <c r="N92" s="38">
        <f t="shared" si="9"/>
        <v>80</v>
      </c>
      <c r="O92" s="38">
        <f t="shared" si="9"/>
        <v>80</v>
      </c>
      <c r="P92" s="38">
        <f t="shared" si="9"/>
        <v>60</v>
      </c>
      <c r="Q92" s="38">
        <f t="shared" si="9"/>
        <v>60</v>
      </c>
      <c r="R92" s="38">
        <f t="shared" si="9"/>
        <v>60</v>
      </c>
      <c r="S92" s="38">
        <f t="shared" si="9"/>
        <v>62</v>
      </c>
      <c r="T92" s="38">
        <f t="shared" si="9"/>
        <v>65</v>
      </c>
      <c r="U92" s="38">
        <f t="shared" si="9"/>
        <v>67</v>
      </c>
      <c r="V92" s="38">
        <f t="shared" si="9"/>
        <v>45</v>
      </c>
      <c r="W92" s="38">
        <f t="shared" si="9"/>
        <v>60</v>
      </c>
      <c r="X92" s="38">
        <f t="shared" si="9"/>
        <v>60</v>
      </c>
      <c r="Y92" s="38">
        <f t="shared" si="9"/>
        <v>60</v>
      </c>
      <c r="Z92" s="38">
        <f t="shared" si="9"/>
        <v>60</v>
      </c>
      <c r="AA92" s="38">
        <f t="shared" si="9"/>
        <v>40</v>
      </c>
      <c r="AB92" s="39">
        <f t="shared" si="9"/>
        <v>40</v>
      </c>
    </row>
    <row r="93" spans="2:28" x14ac:dyDescent="0.25">
      <c r="B93" s="51" t="str">
        <f t="shared" si="4"/>
        <v>20.01.2021</v>
      </c>
      <c r="C93" s="52">
        <f t="shared" si="5"/>
        <v>1701</v>
      </c>
      <c r="D93" s="47">
        <f t="shared" si="6"/>
        <v>0</v>
      </c>
      <c r="E93" s="37">
        <f t="shared" si="9"/>
        <v>79</v>
      </c>
      <c r="F93" s="38">
        <f t="shared" si="9"/>
        <v>80</v>
      </c>
      <c r="G93" s="38">
        <f t="shared" si="9"/>
        <v>39</v>
      </c>
      <c r="H93" s="38">
        <f t="shared" si="9"/>
        <v>80</v>
      </c>
      <c r="I93" s="38">
        <f t="shared" si="9"/>
        <v>80</v>
      </c>
      <c r="J93" s="38">
        <f t="shared" si="9"/>
        <v>80</v>
      </c>
      <c r="K93" s="38">
        <f t="shared" si="9"/>
        <v>55</v>
      </c>
      <c r="L93" s="38">
        <f t="shared" si="9"/>
        <v>80</v>
      </c>
      <c r="M93" s="38">
        <f t="shared" si="9"/>
        <v>80</v>
      </c>
      <c r="N93" s="38">
        <f t="shared" si="9"/>
        <v>80</v>
      </c>
      <c r="O93" s="38">
        <f t="shared" si="9"/>
        <v>80</v>
      </c>
      <c r="P93" s="38">
        <f t="shared" si="9"/>
        <v>80</v>
      </c>
      <c r="Q93" s="38">
        <f t="shared" si="9"/>
        <v>66</v>
      </c>
      <c r="R93" s="38">
        <f t="shared" si="9"/>
        <v>80</v>
      </c>
      <c r="S93" s="38">
        <f t="shared" si="9"/>
        <v>80</v>
      </c>
      <c r="T93" s="38">
        <f t="shared" si="9"/>
        <v>65</v>
      </c>
      <c r="U93" s="38">
        <f t="shared" si="9"/>
        <v>80</v>
      </c>
      <c r="V93" s="38">
        <f t="shared" si="9"/>
        <v>80</v>
      </c>
      <c r="W93" s="38">
        <f t="shared" si="9"/>
        <v>80</v>
      </c>
      <c r="X93" s="38">
        <f t="shared" si="9"/>
        <v>64</v>
      </c>
      <c r="Y93" s="38">
        <f t="shared" si="9"/>
        <v>53</v>
      </c>
      <c r="Z93" s="38">
        <f t="shared" si="9"/>
        <v>80</v>
      </c>
      <c r="AA93" s="38">
        <f t="shared" si="9"/>
        <v>40</v>
      </c>
      <c r="AB93" s="39">
        <f t="shared" si="9"/>
        <v>40</v>
      </c>
    </row>
    <row r="94" spans="2:28" x14ac:dyDescent="0.25">
      <c r="B94" s="51" t="str">
        <f t="shared" si="4"/>
        <v>21.01.2021</v>
      </c>
      <c r="C94" s="52">
        <f t="shared" si="5"/>
        <v>1039</v>
      </c>
      <c r="D94" s="47">
        <f t="shared" si="6"/>
        <v>0</v>
      </c>
      <c r="E94" s="37">
        <f t="shared" si="9"/>
        <v>55</v>
      </c>
      <c r="F94" s="38">
        <f t="shared" si="9"/>
        <v>29</v>
      </c>
      <c r="G94" s="38">
        <f t="shared" si="9"/>
        <v>0</v>
      </c>
      <c r="H94" s="38">
        <f t="shared" si="9"/>
        <v>0</v>
      </c>
      <c r="I94" s="38">
        <f t="shared" si="9"/>
        <v>24</v>
      </c>
      <c r="J94" s="38">
        <f t="shared" si="9"/>
        <v>40</v>
      </c>
      <c r="K94" s="38">
        <f t="shared" si="9"/>
        <v>33</v>
      </c>
      <c r="L94" s="38">
        <f t="shared" si="9"/>
        <v>60</v>
      </c>
      <c r="M94" s="38">
        <f t="shared" si="9"/>
        <v>77</v>
      </c>
      <c r="N94" s="38">
        <f t="shared" si="9"/>
        <v>130</v>
      </c>
      <c r="O94" s="38">
        <f t="shared" si="9"/>
        <v>111</v>
      </c>
      <c r="P94" s="38">
        <f t="shared" si="9"/>
        <v>70</v>
      </c>
      <c r="Q94" s="38">
        <f t="shared" si="9"/>
        <v>60</v>
      </c>
      <c r="R94" s="38">
        <f t="shared" si="9"/>
        <v>40</v>
      </c>
      <c r="S94" s="38">
        <f t="shared" si="9"/>
        <v>86</v>
      </c>
      <c r="T94" s="38">
        <f t="shared" si="9"/>
        <v>104</v>
      </c>
      <c r="U94" s="38">
        <f t="shared" si="9"/>
        <v>56</v>
      </c>
      <c r="V94" s="38">
        <f t="shared" si="9"/>
        <v>33</v>
      </c>
      <c r="W94" s="38">
        <f t="shared" si="9"/>
        <v>0</v>
      </c>
      <c r="X94" s="38">
        <f t="shared" si="9"/>
        <v>0</v>
      </c>
      <c r="Y94" s="38">
        <f t="shared" si="9"/>
        <v>0</v>
      </c>
      <c r="Z94" s="38">
        <f t="shared" si="9"/>
        <v>0</v>
      </c>
      <c r="AA94" s="38">
        <f t="shared" si="9"/>
        <v>0</v>
      </c>
      <c r="AB94" s="39">
        <f t="shared" si="9"/>
        <v>31</v>
      </c>
    </row>
    <row r="95" spans="2:28" x14ac:dyDescent="0.25">
      <c r="B95" s="51" t="str">
        <f t="shared" si="4"/>
        <v>22.01.2021</v>
      </c>
      <c r="C95" s="52">
        <f t="shared" si="5"/>
        <v>142</v>
      </c>
      <c r="D95" s="47">
        <f t="shared" si="6"/>
        <v>-521</v>
      </c>
      <c r="E95" s="37">
        <f t="shared" si="9"/>
        <v>-7</v>
      </c>
      <c r="F95" s="38">
        <f t="shared" si="9"/>
        <v>0</v>
      </c>
      <c r="G95" s="38">
        <f t="shared" si="9"/>
        <v>-33</v>
      </c>
      <c r="H95" s="38">
        <f t="shared" si="9"/>
        <v>-45</v>
      </c>
      <c r="I95" s="38">
        <f t="shared" si="9"/>
        <v>-50</v>
      </c>
      <c r="J95" s="38">
        <f t="shared" si="9"/>
        <v>-50</v>
      </c>
      <c r="K95" s="38">
        <f t="shared" si="9"/>
        <v>-23</v>
      </c>
      <c r="L95" s="38">
        <f t="shared" si="9"/>
        <v>-12</v>
      </c>
      <c r="M95" s="38">
        <f t="shared" si="9"/>
        <v>0</v>
      </c>
      <c r="N95" s="38">
        <f t="shared" si="9"/>
        <v>0</v>
      </c>
      <c r="O95" s="38">
        <f t="shared" si="9"/>
        <v>0</v>
      </c>
      <c r="P95" s="38">
        <f t="shared" si="9"/>
        <v>0</v>
      </c>
      <c r="Q95" s="38">
        <f t="shared" si="9"/>
        <v>0</v>
      </c>
      <c r="R95" s="38">
        <f t="shared" si="9"/>
        <v>0</v>
      </c>
      <c r="S95" s="38">
        <f t="shared" si="9"/>
        <v>42</v>
      </c>
      <c r="T95" s="38">
        <f t="shared" si="9"/>
        <v>60</v>
      </c>
      <c r="U95" s="38">
        <f t="shared" si="9"/>
        <v>40</v>
      </c>
      <c r="V95" s="38">
        <f t="shared" si="9"/>
        <v>-1</v>
      </c>
      <c r="W95" s="38">
        <f t="shared" si="9"/>
        <v>-50</v>
      </c>
      <c r="X95" s="38">
        <f t="shared" si="9"/>
        <v>-50</v>
      </c>
      <c r="Y95" s="38">
        <f t="shared" si="9"/>
        <v>-50</v>
      </c>
      <c r="Z95" s="38">
        <f t="shared" si="9"/>
        <v>-50</v>
      </c>
      <c r="AA95" s="38">
        <f t="shared" si="9"/>
        <v>-50</v>
      </c>
      <c r="AB95" s="39">
        <f t="shared" si="9"/>
        <v>-50</v>
      </c>
    </row>
    <row r="96" spans="2:28" x14ac:dyDescent="0.25">
      <c r="B96" s="51" t="str">
        <f t="shared" si="4"/>
        <v>23.01.2021</v>
      </c>
      <c r="C96" s="52">
        <f t="shared" si="5"/>
        <v>0</v>
      </c>
      <c r="D96" s="47">
        <f t="shared" si="6"/>
        <v>-1104</v>
      </c>
      <c r="E96" s="37">
        <f t="shared" si="9"/>
        <v>-49</v>
      </c>
      <c r="F96" s="38">
        <f t="shared" si="9"/>
        <v>-24</v>
      </c>
      <c r="G96" s="38">
        <f t="shared" si="9"/>
        <v>-46</v>
      </c>
      <c r="H96" s="38">
        <f t="shared" si="9"/>
        <v>-44</v>
      </c>
      <c r="I96" s="38">
        <f t="shared" si="9"/>
        <v>-50</v>
      </c>
      <c r="J96" s="38">
        <f t="shared" si="9"/>
        <v>-50</v>
      </c>
      <c r="K96" s="38">
        <f t="shared" si="9"/>
        <v>-50</v>
      </c>
      <c r="L96" s="38">
        <f t="shared" si="9"/>
        <v>-50</v>
      </c>
      <c r="M96" s="38">
        <f t="shared" si="9"/>
        <v>-50</v>
      </c>
      <c r="N96" s="38">
        <f t="shared" si="9"/>
        <v>-44</v>
      </c>
      <c r="O96" s="38">
        <f t="shared" si="9"/>
        <v>-50</v>
      </c>
      <c r="P96" s="38">
        <f t="shared" si="9"/>
        <v>-50</v>
      </c>
      <c r="Q96" s="38">
        <f t="shared" si="9"/>
        <v>-50</v>
      </c>
      <c r="R96" s="38">
        <f t="shared" si="9"/>
        <v>-50</v>
      </c>
      <c r="S96" s="38">
        <f t="shared" si="9"/>
        <v>-27</v>
      </c>
      <c r="T96" s="38">
        <f t="shared" ref="T96:AB96" si="10">T26+T61</f>
        <v>-20</v>
      </c>
      <c r="U96" s="38">
        <f t="shared" si="10"/>
        <v>-50</v>
      </c>
      <c r="V96" s="38">
        <f t="shared" si="10"/>
        <v>-50</v>
      </c>
      <c r="W96" s="38">
        <f t="shared" si="10"/>
        <v>-50</v>
      </c>
      <c r="X96" s="38">
        <f t="shared" si="10"/>
        <v>-50</v>
      </c>
      <c r="Y96" s="38">
        <f t="shared" si="10"/>
        <v>-50</v>
      </c>
      <c r="Z96" s="38">
        <f t="shared" si="10"/>
        <v>-50</v>
      </c>
      <c r="AA96" s="38">
        <f t="shared" si="10"/>
        <v>-50</v>
      </c>
      <c r="AB96" s="39">
        <f t="shared" si="10"/>
        <v>-50</v>
      </c>
    </row>
    <row r="97" spans="2:28" x14ac:dyDescent="0.25">
      <c r="B97" s="51" t="str">
        <f t="shared" si="4"/>
        <v>24.01.2021</v>
      </c>
      <c r="C97" s="52">
        <f t="shared" si="5"/>
        <v>57</v>
      </c>
      <c r="D97" s="47">
        <f t="shared" si="6"/>
        <v>-822</v>
      </c>
      <c r="E97" s="37">
        <f t="shared" ref="E97:AB104" si="11">E27+E62</f>
        <v>-49</v>
      </c>
      <c r="F97" s="38">
        <f t="shared" si="11"/>
        <v>-40</v>
      </c>
      <c r="G97" s="38">
        <f t="shared" si="11"/>
        <v>-50</v>
      </c>
      <c r="H97" s="38">
        <f t="shared" si="11"/>
        <v>-50</v>
      </c>
      <c r="I97" s="38">
        <f t="shared" si="11"/>
        <v>-50</v>
      </c>
      <c r="J97" s="38">
        <f t="shared" si="11"/>
        <v>-50</v>
      </c>
      <c r="K97" s="38">
        <f t="shared" si="11"/>
        <v>-50</v>
      </c>
      <c r="L97" s="38">
        <f t="shared" si="11"/>
        <v>-43</v>
      </c>
      <c r="M97" s="38">
        <f t="shared" si="11"/>
        <v>-50</v>
      </c>
      <c r="N97" s="38">
        <f t="shared" si="11"/>
        <v>-46</v>
      </c>
      <c r="O97" s="38">
        <f t="shared" si="11"/>
        <v>-50</v>
      </c>
      <c r="P97" s="38">
        <f t="shared" si="11"/>
        <v>-8</v>
      </c>
      <c r="Q97" s="38">
        <f t="shared" si="11"/>
        <v>0</v>
      </c>
      <c r="R97" s="38">
        <f t="shared" si="11"/>
        <v>12</v>
      </c>
      <c r="S97" s="38">
        <f t="shared" si="11"/>
        <v>25</v>
      </c>
      <c r="T97" s="38">
        <f t="shared" si="11"/>
        <v>20</v>
      </c>
      <c r="U97" s="38">
        <f t="shared" si="11"/>
        <v>-18</v>
      </c>
      <c r="V97" s="38">
        <f t="shared" si="11"/>
        <v>0</v>
      </c>
      <c r="W97" s="38">
        <f t="shared" si="11"/>
        <v>-18</v>
      </c>
      <c r="X97" s="38">
        <f t="shared" si="11"/>
        <v>-50</v>
      </c>
      <c r="Y97" s="38">
        <f t="shared" si="11"/>
        <v>-50</v>
      </c>
      <c r="Z97" s="38">
        <f t="shared" si="11"/>
        <v>-50</v>
      </c>
      <c r="AA97" s="38">
        <f t="shared" si="11"/>
        <v>-50</v>
      </c>
      <c r="AB97" s="39">
        <f t="shared" si="11"/>
        <v>-50</v>
      </c>
    </row>
    <row r="98" spans="2:28" x14ac:dyDescent="0.25">
      <c r="B98" s="51" t="str">
        <f t="shared" si="4"/>
        <v>25.01.2021</v>
      </c>
      <c r="C98" s="52">
        <f t="shared" si="5"/>
        <v>0</v>
      </c>
      <c r="D98" s="47">
        <f t="shared" si="6"/>
        <v>-1029</v>
      </c>
      <c r="E98" s="37">
        <f t="shared" si="11"/>
        <v>-49</v>
      </c>
      <c r="F98" s="38">
        <f t="shared" si="11"/>
        <v>-43</v>
      </c>
      <c r="G98" s="38">
        <f t="shared" si="11"/>
        <v>-50</v>
      </c>
      <c r="H98" s="38">
        <f t="shared" si="11"/>
        <v>-50</v>
      </c>
      <c r="I98" s="38">
        <f t="shared" si="11"/>
        <v>-50</v>
      </c>
      <c r="J98" s="38">
        <f t="shared" si="11"/>
        <v>-50</v>
      </c>
      <c r="K98" s="38">
        <f t="shared" si="11"/>
        <v>-48</v>
      </c>
      <c r="L98" s="38">
        <f t="shared" si="11"/>
        <v>-22</v>
      </c>
      <c r="M98" s="38">
        <f t="shared" si="11"/>
        <v>0</v>
      </c>
      <c r="N98" s="38">
        <f t="shared" si="11"/>
        <v>0</v>
      </c>
      <c r="O98" s="38">
        <f t="shared" si="11"/>
        <v>-24</v>
      </c>
      <c r="P98" s="38">
        <f t="shared" si="11"/>
        <v>-49</v>
      </c>
      <c r="Q98" s="38">
        <f t="shared" si="11"/>
        <v>-50</v>
      </c>
      <c r="R98" s="38">
        <f t="shared" si="11"/>
        <v>-50</v>
      </c>
      <c r="S98" s="38">
        <f t="shared" si="11"/>
        <v>-50</v>
      </c>
      <c r="T98" s="38">
        <f t="shared" si="11"/>
        <v>-50</v>
      </c>
      <c r="U98" s="38">
        <f t="shared" si="11"/>
        <v>-44</v>
      </c>
      <c r="V98" s="38">
        <f t="shared" si="11"/>
        <v>-50</v>
      </c>
      <c r="W98" s="38">
        <f t="shared" si="11"/>
        <v>-50</v>
      </c>
      <c r="X98" s="38">
        <f t="shared" si="11"/>
        <v>-50</v>
      </c>
      <c r="Y98" s="38">
        <f t="shared" si="11"/>
        <v>-50</v>
      </c>
      <c r="Z98" s="38">
        <f t="shared" si="11"/>
        <v>-50</v>
      </c>
      <c r="AA98" s="38">
        <f t="shared" si="11"/>
        <v>-50</v>
      </c>
      <c r="AB98" s="39">
        <f t="shared" si="11"/>
        <v>-50</v>
      </c>
    </row>
    <row r="99" spans="2:28" x14ac:dyDescent="0.25">
      <c r="B99" s="51" t="str">
        <f t="shared" si="4"/>
        <v>26.01.2021</v>
      </c>
      <c r="C99" s="52">
        <f t="shared" si="5"/>
        <v>521</v>
      </c>
      <c r="D99" s="47">
        <f t="shared" si="6"/>
        <v>-402</v>
      </c>
      <c r="E99" s="37">
        <f t="shared" si="11"/>
        <v>-23</v>
      </c>
      <c r="F99" s="38">
        <f t="shared" si="11"/>
        <v>-33</v>
      </c>
      <c r="G99" s="38">
        <f t="shared" si="11"/>
        <v>-50</v>
      </c>
      <c r="H99" s="38">
        <f t="shared" si="11"/>
        <v>-27</v>
      </c>
      <c r="I99" s="38">
        <f t="shared" si="11"/>
        <v>-50</v>
      </c>
      <c r="J99" s="38">
        <f t="shared" si="11"/>
        <v>-50</v>
      </c>
      <c r="K99" s="38">
        <f t="shared" si="11"/>
        <v>-50</v>
      </c>
      <c r="L99" s="38">
        <f t="shared" si="11"/>
        <v>-50</v>
      </c>
      <c r="M99" s="38">
        <f t="shared" si="11"/>
        <v>-41</v>
      </c>
      <c r="N99" s="38">
        <f t="shared" si="11"/>
        <v>-28</v>
      </c>
      <c r="O99" s="38">
        <f t="shared" si="11"/>
        <v>0</v>
      </c>
      <c r="P99" s="38">
        <f t="shared" si="11"/>
        <v>0</v>
      </c>
      <c r="Q99" s="38">
        <f t="shared" si="11"/>
        <v>0</v>
      </c>
      <c r="R99" s="38">
        <f t="shared" si="11"/>
        <v>58</v>
      </c>
      <c r="S99" s="38">
        <f t="shared" si="11"/>
        <v>80</v>
      </c>
      <c r="T99" s="38">
        <f t="shared" si="11"/>
        <v>70</v>
      </c>
      <c r="U99" s="38">
        <f t="shared" si="11"/>
        <v>69</v>
      </c>
      <c r="V99" s="38">
        <f t="shared" si="11"/>
        <v>47</v>
      </c>
      <c r="W99" s="38">
        <f t="shared" si="11"/>
        <v>40</v>
      </c>
      <c r="X99" s="38">
        <f t="shared" si="11"/>
        <v>40</v>
      </c>
      <c r="Y99" s="38">
        <f t="shared" si="11"/>
        <v>35</v>
      </c>
      <c r="Z99" s="38">
        <f t="shared" si="11"/>
        <v>0</v>
      </c>
      <c r="AA99" s="38">
        <f t="shared" si="11"/>
        <v>23</v>
      </c>
      <c r="AB99" s="39">
        <f t="shared" si="11"/>
        <v>59</v>
      </c>
    </row>
    <row r="100" spans="2:28" x14ac:dyDescent="0.25">
      <c r="B100" s="51" t="str">
        <f t="shared" si="4"/>
        <v>27.01.2021</v>
      </c>
      <c r="C100" s="52">
        <f t="shared" si="5"/>
        <v>826</v>
      </c>
      <c r="D100" s="47">
        <f t="shared" si="6"/>
        <v>0</v>
      </c>
      <c r="E100" s="37">
        <f t="shared" si="11"/>
        <v>25</v>
      </c>
      <c r="F100" s="38">
        <f t="shared" si="11"/>
        <v>18</v>
      </c>
      <c r="G100" s="38">
        <f t="shared" si="11"/>
        <v>0</v>
      </c>
      <c r="H100" s="38">
        <f t="shared" si="11"/>
        <v>0</v>
      </c>
      <c r="I100" s="38">
        <f t="shared" si="11"/>
        <v>0</v>
      </c>
      <c r="J100" s="38">
        <f t="shared" si="11"/>
        <v>21</v>
      </c>
      <c r="K100" s="38">
        <f t="shared" si="11"/>
        <v>51</v>
      </c>
      <c r="L100" s="38">
        <f t="shared" si="11"/>
        <v>80</v>
      </c>
      <c r="M100" s="38">
        <f t="shared" si="11"/>
        <v>56</v>
      </c>
      <c r="N100" s="38">
        <f t="shared" si="11"/>
        <v>83</v>
      </c>
      <c r="O100" s="38">
        <f t="shared" si="11"/>
        <v>40</v>
      </c>
      <c r="P100" s="38">
        <f t="shared" si="11"/>
        <v>40</v>
      </c>
      <c r="Q100" s="38">
        <f t="shared" si="11"/>
        <v>40</v>
      </c>
      <c r="R100" s="38">
        <f t="shared" si="11"/>
        <v>40</v>
      </c>
      <c r="S100" s="38">
        <f t="shared" si="11"/>
        <v>63</v>
      </c>
      <c r="T100" s="38">
        <f t="shared" si="11"/>
        <v>99</v>
      </c>
      <c r="U100" s="38">
        <f t="shared" si="11"/>
        <v>10</v>
      </c>
      <c r="V100" s="38">
        <f t="shared" si="11"/>
        <v>6</v>
      </c>
      <c r="W100" s="38">
        <f t="shared" si="11"/>
        <v>45</v>
      </c>
      <c r="X100" s="38">
        <f t="shared" si="11"/>
        <v>22</v>
      </c>
      <c r="Y100" s="38">
        <f t="shared" si="11"/>
        <v>32</v>
      </c>
      <c r="Z100" s="38">
        <f t="shared" si="11"/>
        <v>14</v>
      </c>
      <c r="AA100" s="38">
        <f t="shared" si="11"/>
        <v>1</v>
      </c>
      <c r="AB100" s="39">
        <f t="shared" si="11"/>
        <v>40</v>
      </c>
    </row>
    <row r="101" spans="2:28" x14ac:dyDescent="0.25">
      <c r="B101" s="51" t="str">
        <f t="shared" si="4"/>
        <v>28.01.2021</v>
      </c>
      <c r="C101" s="52">
        <f t="shared" si="5"/>
        <v>221</v>
      </c>
      <c r="D101" s="47">
        <f t="shared" si="6"/>
        <v>-31</v>
      </c>
      <c r="E101" s="37">
        <f t="shared" si="11"/>
        <v>7</v>
      </c>
      <c r="F101" s="38">
        <f t="shared" si="11"/>
        <v>8</v>
      </c>
      <c r="G101" s="38">
        <f t="shared" si="11"/>
        <v>0</v>
      </c>
      <c r="H101" s="38">
        <f t="shared" si="11"/>
        <v>0</v>
      </c>
      <c r="I101" s="38">
        <f t="shared" si="11"/>
        <v>0</v>
      </c>
      <c r="J101" s="38">
        <f t="shared" si="11"/>
        <v>0</v>
      </c>
      <c r="K101" s="38">
        <f t="shared" si="11"/>
        <v>16</v>
      </c>
      <c r="L101" s="38">
        <f t="shared" si="11"/>
        <v>25</v>
      </c>
      <c r="M101" s="38">
        <f t="shared" si="11"/>
        <v>2</v>
      </c>
      <c r="N101" s="38">
        <f t="shared" si="11"/>
        <v>15</v>
      </c>
      <c r="O101" s="38">
        <f t="shared" si="11"/>
        <v>0</v>
      </c>
      <c r="P101" s="38">
        <f t="shared" si="11"/>
        <v>0</v>
      </c>
      <c r="Q101" s="38">
        <f t="shared" si="11"/>
        <v>0</v>
      </c>
      <c r="R101" s="38">
        <f t="shared" si="11"/>
        <v>-20</v>
      </c>
      <c r="S101" s="38">
        <f t="shared" si="11"/>
        <v>0</v>
      </c>
      <c r="T101" s="38">
        <f t="shared" si="11"/>
        <v>0</v>
      </c>
      <c r="U101" s="38">
        <f t="shared" si="11"/>
        <v>-11</v>
      </c>
      <c r="V101" s="38">
        <f t="shared" si="11"/>
        <v>1</v>
      </c>
      <c r="W101" s="38">
        <f t="shared" si="11"/>
        <v>25</v>
      </c>
      <c r="X101" s="38">
        <f t="shared" si="11"/>
        <v>20</v>
      </c>
      <c r="Y101" s="38">
        <f t="shared" si="11"/>
        <v>20</v>
      </c>
      <c r="Z101" s="38">
        <f t="shared" si="11"/>
        <v>20</v>
      </c>
      <c r="AA101" s="38">
        <f t="shared" si="11"/>
        <v>31</v>
      </c>
      <c r="AB101" s="39">
        <f t="shared" si="11"/>
        <v>31</v>
      </c>
    </row>
    <row r="102" spans="2:28" x14ac:dyDescent="0.25">
      <c r="B102" s="51" t="str">
        <f>B67</f>
        <v>29.01.2021</v>
      </c>
      <c r="C102" s="52">
        <f t="shared" si="5"/>
        <v>114</v>
      </c>
      <c r="D102" s="47">
        <f t="shared" si="6"/>
        <v>-156</v>
      </c>
      <c r="E102" s="37">
        <f t="shared" si="11"/>
        <v>0</v>
      </c>
      <c r="F102" s="38">
        <f t="shared" si="11"/>
        <v>0</v>
      </c>
      <c r="G102" s="38">
        <f t="shared" si="11"/>
        <v>-24</v>
      </c>
      <c r="H102" s="38">
        <f t="shared" si="11"/>
        <v>-25</v>
      </c>
      <c r="I102" s="38">
        <f t="shared" si="11"/>
        <v>-25</v>
      </c>
      <c r="J102" s="38">
        <f t="shared" si="11"/>
        <v>-25</v>
      </c>
      <c r="K102" s="38">
        <f t="shared" si="11"/>
        <v>-4</v>
      </c>
      <c r="L102" s="38">
        <f t="shared" si="11"/>
        <v>0</v>
      </c>
      <c r="M102" s="38">
        <f t="shared" si="11"/>
        <v>-10</v>
      </c>
      <c r="N102" s="38">
        <f t="shared" si="11"/>
        <v>0</v>
      </c>
      <c r="O102" s="38">
        <f t="shared" si="11"/>
        <v>0</v>
      </c>
      <c r="P102" s="38">
        <f t="shared" si="11"/>
        <v>0</v>
      </c>
      <c r="Q102" s="38">
        <f t="shared" si="11"/>
        <v>-10</v>
      </c>
      <c r="R102" s="38">
        <f t="shared" si="11"/>
        <v>-33</v>
      </c>
      <c r="S102" s="38">
        <f t="shared" si="11"/>
        <v>7</v>
      </c>
      <c r="T102" s="38">
        <f t="shared" si="11"/>
        <v>45</v>
      </c>
      <c r="U102" s="38">
        <f t="shared" si="11"/>
        <v>29</v>
      </c>
      <c r="V102" s="38">
        <f t="shared" si="11"/>
        <v>4</v>
      </c>
      <c r="W102" s="38">
        <f t="shared" si="11"/>
        <v>20</v>
      </c>
      <c r="X102" s="38">
        <f t="shared" si="11"/>
        <v>9</v>
      </c>
      <c r="Y102" s="38">
        <f t="shared" si="11"/>
        <v>0</v>
      </c>
      <c r="Z102" s="38">
        <f t="shared" si="11"/>
        <v>0</v>
      </c>
      <c r="AA102" s="38">
        <f t="shared" si="11"/>
        <v>0</v>
      </c>
      <c r="AB102" s="39">
        <f t="shared" si="11"/>
        <v>0</v>
      </c>
    </row>
    <row r="103" spans="2:28" x14ac:dyDescent="0.25">
      <c r="B103" s="51" t="str">
        <f t="shared" si="4"/>
        <v>30.01.2021</v>
      </c>
      <c r="C103" s="52">
        <f t="shared" si="5"/>
        <v>0</v>
      </c>
      <c r="D103" s="47">
        <f t="shared" si="6"/>
        <v>-711</v>
      </c>
      <c r="E103" s="37">
        <f t="shared" si="11"/>
        <v>0</v>
      </c>
      <c r="F103" s="38">
        <f t="shared" si="11"/>
        <v>0</v>
      </c>
      <c r="G103" s="38">
        <f t="shared" si="11"/>
        <v>-34</v>
      </c>
      <c r="H103" s="38">
        <f t="shared" si="11"/>
        <v>-42</v>
      </c>
      <c r="I103" s="38">
        <f t="shared" si="11"/>
        <v>-50</v>
      </c>
      <c r="J103" s="38">
        <f t="shared" si="11"/>
        <v>-50</v>
      </c>
      <c r="K103" s="38">
        <f t="shared" si="11"/>
        <v>-40</v>
      </c>
      <c r="L103" s="38">
        <f t="shared" si="11"/>
        <v>-30</v>
      </c>
      <c r="M103" s="38">
        <f t="shared" si="11"/>
        <v>-45</v>
      </c>
      <c r="N103" s="38">
        <f t="shared" si="11"/>
        <v>-50</v>
      </c>
      <c r="O103" s="38">
        <f t="shared" si="11"/>
        <v>0</v>
      </c>
      <c r="P103" s="38">
        <f t="shared" si="11"/>
        <v>-23</v>
      </c>
      <c r="Q103" s="38">
        <f t="shared" si="11"/>
        <v>-50</v>
      </c>
      <c r="R103" s="38">
        <f t="shared" si="11"/>
        <v>-50</v>
      </c>
      <c r="S103" s="38">
        <f t="shared" si="11"/>
        <v>-50</v>
      </c>
      <c r="T103" s="38">
        <f t="shared" si="11"/>
        <v>-50</v>
      </c>
      <c r="U103" s="38">
        <f t="shared" si="11"/>
        <v>-50</v>
      </c>
      <c r="V103" s="38">
        <f t="shared" si="11"/>
        <v>-17</v>
      </c>
      <c r="W103" s="38">
        <f t="shared" si="11"/>
        <v>0</v>
      </c>
      <c r="X103" s="38">
        <f t="shared" si="11"/>
        <v>-28</v>
      </c>
      <c r="Y103" s="38">
        <f t="shared" si="11"/>
        <v>0</v>
      </c>
      <c r="Z103" s="38">
        <f t="shared" si="11"/>
        <v>0</v>
      </c>
      <c r="AA103" s="38">
        <f t="shared" si="11"/>
        <v>-22</v>
      </c>
      <c r="AB103" s="39">
        <f t="shared" si="11"/>
        <v>-30</v>
      </c>
    </row>
    <row r="104" spans="2:28" x14ac:dyDescent="0.25">
      <c r="B104" s="53" t="str">
        <f t="shared" si="4"/>
        <v>31.01.2021</v>
      </c>
      <c r="C104" s="54">
        <f t="shared" si="5"/>
        <v>17</v>
      </c>
      <c r="D104" s="55">
        <f t="shared" si="6"/>
        <v>-382</v>
      </c>
      <c r="E104" s="56">
        <f t="shared" si="11"/>
        <v>-30</v>
      </c>
      <c r="F104" s="57">
        <f t="shared" si="11"/>
        <v>-17</v>
      </c>
      <c r="G104" s="57">
        <f t="shared" si="11"/>
        <v>-50</v>
      </c>
      <c r="H104" s="57">
        <f t="shared" si="11"/>
        <v>-50</v>
      </c>
      <c r="I104" s="57">
        <f t="shared" si="11"/>
        <v>-50</v>
      </c>
      <c r="J104" s="57">
        <f t="shared" si="11"/>
        <v>-50</v>
      </c>
      <c r="K104" s="57">
        <f t="shared" si="11"/>
        <v>-50</v>
      </c>
      <c r="L104" s="57">
        <f t="shared" si="11"/>
        <v>-50</v>
      </c>
      <c r="M104" s="57">
        <f t="shared" si="11"/>
        <v>-35</v>
      </c>
      <c r="N104" s="57">
        <f t="shared" si="11"/>
        <v>0</v>
      </c>
      <c r="O104" s="57">
        <f t="shared" si="11"/>
        <v>0</v>
      </c>
      <c r="P104" s="57">
        <f t="shared" si="11"/>
        <v>0</v>
      </c>
      <c r="Q104" s="57">
        <f t="shared" si="11"/>
        <v>0</v>
      </c>
      <c r="R104" s="57">
        <f t="shared" si="11"/>
        <v>0</v>
      </c>
      <c r="S104" s="57">
        <f t="shared" si="11"/>
        <v>0</v>
      </c>
      <c r="T104" s="57">
        <f t="shared" si="11"/>
        <v>0</v>
      </c>
      <c r="U104" s="57">
        <f t="shared" si="11"/>
        <v>0</v>
      </c>
      <c r="V104" s="57">
        <f t="shared" si="11"/>
        <v>0</v>
      </c>
      <c r="W104" s="57">
        <f t="shared" si="11"/>
        <v>0</v>
      </c>
      <c r="X104" s="57">
        <f t="shared" si="11"/>
        <v>0</v>
      </c>
      <c r="Y104" s="57">
        <f t="shared" si="11"/>
        <v>17</v>
      </c>
      <c r="Z104" s="57">
        <f t="shared" si="11"/>
        <v>0</v>
      </c>
      <c r="AA104" s="57">
        <f t="shared" si="11"/>
        <v>0</v>
      </c>
      <c r="AB104" s="58">
        <f t="shared" si="11"/>
        <v>0</v>
      </c>
    </row>
  </sheetData>
  <mergeCells count="71">
    <mergeCell ref="C12:D12"/>
    <mergeCell ref="B2:B3"/>
    <mergeCell ref="C2:D3"/>
    <mergeCell ref="E2:AB2"/>
    <mergeCell ref="C4:D4"/>
    <mergeCell ref="C5:D5"/>
    <mergeCell ref="C6:D6"/>
    <mergeCell ref="C7:D7"/>
    <mergeCell ref="C8:D8"/>
    <mergeCell ref="C9:D9"/>
    <mergeCell ref="C10:D10"/>
    <mergeCell ref="C11:D11"/>
    <mergeCell ref="C24:D24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B37:B38"/>
    <mergeCell ref="C37:D38"/>
    <mergeCell ref="C25:D25"/>
    <mergeCell ref="C26:D26"/>
    <mergeCell ref="C27:D27"/>
    <mergeCell ref="C28:D28"/>
    <mergeCell ref="C29:D29"/>
    <mergeCell ref="C30:D30"/>
    <mergeCell ref="C43:D43"/>
    <mergeCell ref="C31:D31"/>
    <mergeCell ref="C32:D32"/>
    <mergeCell ref="C33:D33"/>
    <mergeCell ref="C34:D34"/>
    <mergeCell ref="E37:AB37"/>
    <mergeCell ref="C39:D39"/>
    <mergeCell ref="C40:D40"/>
    <mergeCell ref="C41:D41"/>
    <mergeCell ref="C42:D42"/>
    <mergeCell ref="C55:D55"/>
    <mergeCell ref="C44:D44"/>
    <mergeCell ref="C45:D45"/>
    <mergeCell ref="C46:D46"/>
    <mergeCell ref="C47:D47"/>
    <mergeCell ref="C48:D48"/>
    <mergeCell ref="C49:D49"/>
    <mergeCell ref="C50:D50"/>
    <mergeCell ref="C51:D51"/>
    <mergeCell ref="C52:D52"/>
    <mergeCell ref="C53:D53"/>
    <mergeCell ref="C54:D54"/>
    <mergeCell ref="C67:D67"/>
    <mergeCell ref="C56:D56"/>
    <mergeCell ref="C57:D57"/>
    <mergeCell ref="C58:D58"/>
    <mergeCell ref="C59:D59"/>
    <mergeCell ref="C60:D60"/>
    <mergeCell ref="C61:D61"/>
    <mergeCell ref="C62:D62"/>
    <mergeCell ref="C63:D63"/>
    <mergeCell ref="C64:D64"/>
    <mergeCell ref="C65:D65"/>
    <mergeCell ref="C66:D66"/>
    <mergeCell ref="C68:D68"/>
    <mergeCell ref="C69:D69"/>
    <mergeCell ref="B72:B73"/>
    <mergeCell ref="C72:D73"/>
    <mergeCell ref="E72:AB7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B2:AB35"/>
  <sheetViews>
    <sheetView zoomScale="70" zoomScaleNormal="70" workbookViewId="0">
      <selection activeCell="L43" sqref="L43"/>
    </sheetView>
  </sheetViews>
  <sheetFormatPr defaultRowHeight="15" x14ac:dyDescent="0.25"/>
  <cols>
    <col min="1" max="1" width="9.140625" style="1"/>
    <col min="2" max="2" width="14.28515625" style="1" customWidth="1"/>
    <col min="3" max="3" width="9.140625" style="1"/>
    <col min="4" max="4" width="14.28515625" style="1" bestFit="1" customWidth="1"/>
    <col min="5" max="16384" width="9.140625" style="1"/>
  </cols>
  <sheetData>
    <row r="2" spans="2:28" ht="23.25" x14ac:dyDescent="0.35">
      <c r="B2" s="115" t="s">
        <v>37</v>
      </c>
      <c r="C2" s="117" t="s">
        <v>38</v>
      </c>
      <c r="D2" s="117"/>
      <c r="E2" s="97" t="s">
        <v>39</v>
      </c>
      <c r="F2" s="98"/>
      <c r="G2" s="98"/>
      <c r="H2" s="98"/>
      <c r="I2" s="98"/>
      <c r="J2" s="98"/>
      <c r="K2" s="98"/>
      <c r="L2" s="98"/>
      <c r="M2" s="98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9"/>
    </row>
    <row r="3" spans="2:28" ht="15.75" customHeight="1" x14ac:dyDescent="0.25">
      <c r="B3" s="116"/>
      <c r="C3" s="118"/>
      <c r="D3" s="118"/>
      <c r="E3" s="34" t="s">
        <v>2</v>
      </c>
      <c r="F3" s="34" t="s">
        <v>3</v>
      </c>
      <c r="G3" s="34" t="s">
        <v>4</v>
      </c>
      <c r="H3" s="34" t="s">
        <v>5</v>
      </c>
      <c r="I3" s="34" t="s">
        <v>6</v>
      </c>
      <c r="J3" s="34" t="s">
        <v>7</v>
      </c>
      <c r="K3" s="34" t="s">
        <v>8</v>
      </c>
      <c r="L3" s="34" t="s">
        <v>9</v>
      </c>
      <c r="M3" s="34" t="s">
        <v>10</v>
      </c>
      <c r="N3" s="34" t="s">
        <v>11</v>
      </c>
      <c r="O3" s="34" t="s">
        <v>12</v>
      </c>
      <c r="P3" s="34" t="s">
        <v>13</v>
      </c>
      <c r="Q3" s="34" t="s">
        <v>14</v>
      </c>
      <c r="R3" s="34" t="s">
        <v>15</v>
      </c>
      <c r="S3" s="34" t="s">
        <v>16</v>
      </c>
      <c r="T3" s="34" t="s">
        <v>17</v>
      </c>
      <c r="U3" s="34" t="s">
        <v>18</v>
      </c>
      <c r="V3" s="34" t="s">
        <v>19</v>
      </c>
      <c r="W3" s="34" t="s">
        <v>20</v>
      </c>
      <c r="X3" s="34" t="s">
        <v>21</v>
      </c>
      <c r="Y3" s="34" t="s">
        <v>22</v>
      </c>
      <c r="Z3" s="34" t="s">
        <v>23</v>
      </c>
      <c r="AA3" s="34" t="s">
        <v>24</v>
      </c>
      <c r="AB3" s="35" t="s">
        <v>25</v>
      </c>
    </row>
    <row r="4" spans="2:28" x14ac:dyDescent="0.25">
      <c r="B4" s="65" t="str">
        <f>'Angazirana aFRR energija'!B4</f>
        <v>01.01.2021</v>
      </c>
      <c r="C4" s="110">
        <f>SUM(E4:AB4)</f>
        <v>132.59800000000004</v>
      </c>
      <c r="D4" s="111"/>
      <c r="E4" s="59">
        <v>-4.5039999999999996</v>
      </c>
      <c r="F4" s="38">
        <v>-31.510999999999999</v>
      </c>
      <c r="G4" s="38">
        <v>-4.2080000000000002</v>
      </c>
      <c r="H4" s="38">
        <v>25.295000000000002</v>
      </c>
      <c r="I4" s="38">
        <v>60.207999999999998</v>
      </c>
      <c r="J4" s="38">
        <v>59.722999999999999</v>
      </c>
      <c r="K4" s="38">
        <v>47.497999999999998</v>
      </c>
      <c r="L4" s="38">
        <v>42.057000000000002</v>
      </c>
      <c r="M4" s="38">
        <v>13.875</v>
      </c>
      <c r="N4" s="38">
        <v>50.329000000000001</v>
      </c>
      <c r="O4" s="38">
        <v>-5.5510000000000002</v>
      </c>
      <c r="P4" s="38">
        <v>-8.7720000000000002</v>
      </c>
      <c r="Q4" s="38">
        <v>-7.024</v>
      </c>
      <c r="R4" s="38">
        <v>0.70299999999999996</v>
      </c>
      <c r="S4" s="38">
        <v>-15.585000000000001</v>
      </c>
      <c r="T4" s="38">
        <v>-15.786</v>
      </c>
      <c r="U4" s="38">
        <v>-25.242000000000001</v>
      </c>
      <c r="V4" s="38">
        <v>-9.5960000000000001</v>
      </c>
      <c r="W4" s="38">
        <v>6.5019999999999998</v>
      </c>
      <c r="X4" s="38">
        <v>-5.9560000000000004</v>
      </c>
      <c r="Y4" s="38">
        <v>-3.0390000000000001</v>
      </c>
      <c r="Z4" s="38">
        <v>-22.076000000000001</v>
      </c>
      <c r="AA4" s="38">
        <v>2.581</v>
      </c>
      <c r="AB4" s="39">
        <v>-17.323</v>
      </c>
    </row>
    <row r="5" spans="2:28" x14ac:dyDescent="0.25">
      <c r="B5" s="66" t="str">
        <f>'Angazirana aFRR energija'!B5</f>
        <v>02.01.2021</v>
      </c>
      <c r="C5" s="110">
        <f t="shared" ref="C5:C34" si="0">SUM(E5:AB5)</f>
        <v>-443.57799999999997</v>
      </c>
      <c r="D5" s="111"/>
      <c r="E5" s="37">
        <v>-28.154</v>
      </c>
      <c r="F5" s="38">
        <v>-19.998000000000001</v>
      </c>
      <c r="G5" s="38">
        <v>-25.927</v>
      </c>
      <c r="H5" s="38">
        <v>-2.8740000000000001</v>
      </c>
      <c r="I5" s="38">
        <v>-1.7829999999999999</v>
      </c>
      <c r="J5" s="38">
        <v>-6.5880000000000001</v>
      </c>
      <c r="K5" s="38">
        <v>-18.773</v>
      </c>
      <c r="L5" s="38">
        <v>-21.756</v>
      </c>
      <c r="M5" s="38">
        <v>-31.317</v>
      </c>
      <c r="N5" s="38">
        <v>-6.3979999999999997</v>
      </c>
      <c r="O5" s="38">
        <v>-7.9740000000000002</v>
      </c>
      <c r="P5" s="38">
        <v>-9.4190000000000005</v>
      </c>
      <c r="Q5" s="38">
        <v>-6.0449999999999999</v>
      </c>
      <c r="R5" s="38">
        <v>-7.7060000000000004</v>
      </c>
      <c r="S5" s="38">
        <v>-37.865000000000002</v>
      </c>
      <c r="T5" s="38">
        <v>-27.795999999999999</v>
      </c>
      <c r="U5" s="38">
        <v>-16.321000000000002</v>
      </c>
      <c r="V5" s="38">
        <v>-31.129000000000001</v>
      </c>
      <c r="W5" s="38">
        <v>-14.09</v>
      </c>
      <c r="X5" s="38">
        <v>-11.835000000000001</v>
      </c>
      <c r="Y5" s="38">
        <v>-27.731999999999999</v>
      </c>
      <c r="Z5" s="38">
        <v>-23.15</v>
      </c>
      <c r="AA5" s="38">
        <v>-36.875999999999998</v>
      </c>
      <c r="AB5" s="39">
        <v>-22.071999999999999</v>
      </c>
    </row>
    <row r="6" spans="2:28" x14ac:dyDescent="0.25">
      <c r="B6" s="66" t="str">
        <f>'Angazirana aFRR energija'!B6</f>
        <v>03.01.2021</v>
      </c>
      <c r="C6" s="110">
        <f t="shared" si="0"/>
        <v>-343.399</v>
      </c>
      <c r="D6" s="111"/>
      <c r="E6" s="37">
        <v>-26.158999999999999</v>
      </c>
      <c r="F6" s="38">
        <v>-11.225</v>
      </c>
      <c r="G6" s="38">
        <v>-10.752000000000001</v>
      </c>
      <c r="H6" s="38">
        <v>7.6340000000000003</v>
      </c>
      <c r="I6" s="38">
        <v>3.653</v>
      </c>
      <c r="J6" s="38">
        <v>9.5329999999999995</v>
      </c>
      <c r="K6" s="38">
        <v>-8.7929999999999993</v>
      </c>
      <c r="L6" s="38">
        <v>-34.334000000000003</v>
      </c>
      <c r="M6" s="38">
        <v>-46.713999999999999</v>
      </c>
      <c r="N6" s="38">
        <v>-10.561</v>
      </c>
      <c r="O6" s="38">
        <v>-25.108000000000001</v>
      </c>
      <c r="P6" s="38">
        <v>-10.935</v>
      </c>
      <c r="Q6" s="38">
        <v>-5.5380000000000003</v>
      </c>
      <c r="R6" s="38">
        <v>-13.920999999999999</v>
      </c>
      <c r="S6" s="38">
        <v>-25.009</v>
      </c>
      <c r="T6" s="38">
        <v>-8.5129999999999999</v>
      </c>
      <c r="U6" s="38">
        <v>-31.513000000000002</v>
      </c>
      <c r="V6" s="38">
        <v>-23.032</v>
      </c>
      <c r="W6" s="38">
        <v>-33.905000000000001</v>
      </c>
      <c r="X6" s="38">
        <v>-12.002000000000001</v>
      </c>
      <c r="Y6" s="38">
        <v>-1.724</v>
      </c>
      <c r="Z6" s="38">
        <v>-7.8419999999999996</v>
      </c>
      <c r="AA6" s="38">
        <v>-13.077</v>
      </c>
      <c r="AB6" s="39">
        <v>-3.5619999999999998</v>
      </c>
    </row>
    <row r="7" spans="2:28" x14ac:dyDescent="0.25">
      <c r="B7" s="66" t="str">
        <f>'Angazirana aFRR energija'!B7</f>
        <v>04.01.2021</v>
      </c>
      <c r="C7" s="110">
        <f t="shared" si="0"/>
        <v>-73.132999999999981</v>
      </c>
      <c r="D7" s="111"/>
      <c r="E7" s="37">
        <v>-16.196999999999999</v>
      </c>
      <c r="F7" s="38">
        <v>-9.4819999999999993</v>
      </c>
      <c r="G7" s="38">
        <v>1.488</v>
      </c>
      <c r="H7" s="38">
        <v>6.7380000000000004</v>
      </c>
      <c r="I7" s="38">
        <v>-1.613</v>
      </c>
      <c r="J7" s="38">
        <v>18.638999999999999</v>
      </c>
      <c r="K7" s="38">
        <v>48.695999999999998</v>
      </c>
      <c r="L7" s="38">
        <v>77.399000000000001</v>
      </c>
      <c r="M7" s="38">
        <v>60.048999999999999</v>
      </c>
      <c r="N7" s="38">
        <v>47.317999999999998</v>
      </c>
      <c r="O7" s="38">
        <v>-13.554</v>
      </c>
      <c r="P7" s="38">
        <v>-52.33</v>
      </c>
      <c r="Q7" s="38">
        <v>-35.741999999999997</v>
      </c>
      <c r="R7" s="38">
        <v>-14.647</v>
      </c>
      <c r="S7" s="38">
        <v>-67.814999999999998</v>
      </c>
      <c r="T7" s="38">
        <v>-51.354999999999997</v>
      </c>
      <c r="U7" s="38">
        <v>-15.603999999999999</v>
      </c>
      <c r="V7" s="38">
        <v>-26.238</v>
      </c>
      <c r="W7" s="38">
        <v>-13.724</v>
      </c>
      <c r="X7" s="38">
        <v>-10.247</v>
      </c>
      <c r="Y7" s="38">
        <v>-0.91700000000000004</v>
      </c>
      <c r="Z7" s="38">
        <v>-1.6279999999999999</v>
      </c>
      <c r="AA7" s="38">
        <v>-7</v>
      </c>
      <c r="AB7" s="39">
        <v>4.633</v>
      </c>
    </row>
    <row r="8" spans="2:28" x14ac:dyDescent="0.25">
      <c r="B8" s="66" t="str">
        <f>'Angazirana aFRR energija'!B8</f>
        <v>05.01.2021</v>
      </c>
      <c r="C8" s="110">
        <f t="shared" si="0"/>
        <v>27.098000000000006</v>
      </c>
      <c r="D8" s="111"/>
      <c r="E8" s="37">
        <v>-4.4039999999999999</v>
      </c>
      <c r="F8" s="38">
        <v>-4.58</v>
      </c>
      <c r="G8" s="38">
        <v>-2.2269999999999999</v>
      </c>
      <c r="H8" s="38">
        <v>-2.411</v>
      </c>
      <c r="I8" s="38">
        <v>2.6360000000000001</v>
      </c>
      <c r="J8" s="38">
        <v>17.242999999999999</v>
      </c>
      <c r="K8" s="38">
        <v>38.246000000000002</v>
      </c>
      <c r="L8" s="38">
        <v>48.295000000000002</v>
      </c>
      <c r="M8" s="38">
        <v>15.135999999999999</v>
      </c>
      <c r="N8" s="38">
        <v>13.532999999999999</v>
      </c>
      <c r="O8" s="38">
        <v>-5.1790000000000003</v>
      </c>
      <c r="P8" s="38">
        <v>6.5780000000000003</v>
      </c>
      <c r="Q8" s="38">
        <v>-4.1150000000000002</v>
      </c>
      <c r="R8" s="38">
        <v>-6.056</v>
      </c>
      <c r="S8" s="38">
        <v>-15.576000000000001</v>
      </c>
      <c r="T8" s="38">
        <v>3.415</v>
      </c>
      <c r="U8" s="38">
        <v>-6.1280000000000001</v>
      </c>
      <c r="V8" s="38">
        <v>-9.1</v>
      </c>
      <c r="W8" s="38">
        <v>-10.608000000000001</v>
      </c>
      <c r="X8" s="38">
        <v>-18.968</v>
      </c>
      <c r="Y8" s="38">
        <v>-6.5330000000000004</v>
      </c>
      <c r="Z8" s="38">
        <v>-8.0649999999999995</v>
      </c>
      <c r="AA8" s="38">
        <v>-9.6809999999999992</v>
      </c>
      <c r="AB8" s="39">
        <v>-4.3529999999999998</v>
      </c>
    </row>
    <row r="9" spans="2:28" x14ac:dyDescent="0.25">
      <c r="B9" s="66" t="str">
        <f>'Angazirana aFRR energija'!B9</f>
        <v>06.01.2021</v>
      </c>
      <c r="C9" s="110">
        <f t="shared" si="0"/>
        <v>476.77299999999997</v>
      </c>
      <c r="D9" s="111"/>
      <c r="E9" s="37">
        <v>-16.649999999999999</v>
      </c>
      <c r="F9" s="38">
        <v>-3.6819999999999999</v>
      </c>
      <c r="G9" s="38">
        <v>38.183999999999997</v>
      </c>
      <c r="H9" s="38">
        <v>76.84</v>
      </c>
      <c r="I9" s="38">
        <v>88.094999999999999</v>
      </c>
      <c r="J9" s="38">
        <v>82.661000000000001</v>
      </c>
      <c r="K9" s="38">
        <v>64.040999999999997</v>
      </c>
      <c r="L9" s="38">
        <v>70.266999999999996</v>
      </c>
      <c r="M9" s="38">
        <v>26.748999999999999</v>
      </c>
      <c r="N9" s="38">
        <v>12.724</v>
      </c>
      <c r="O9" s="38">
        <v>-4.3319999999999999</v>
      </c>
      <c r="P9" s="38">
        <v>-21.564</v>
      </c>
      <c r="Q9" s="38">
        <v>-26.302</v>
      </c>
      <c r="R9" s="38">
        <v>-27.452000000000002</v>
      </c>
      <c r="S9" s="38">
        <v>-27.024999999999999</v>
      </c>
      <c r="T9" s="38">
        <v>-5.3010000000000002</v>
      </c>
      <c r="U9" s="38">
        <v>-6.2519999999999998</v>
      </c>
      <c r="V9" s="38">
        <v>-4.194</v>
      </c>
      <c r="W9" s="38">
        <v>7.73</v>
      </c>
      <c r="X9" s="38">
        <v>37.841999999999999</v>
      </c>
      <c r="Y9" s="38">
        <v>34.387999999999998</v>
      </c>
      <c r="Z9" s="38">
        <v>30.922000000000001</v>
      </c>
      <c r="AA9" s="38">
        <v>29.387</v>
      </c>
      <c r="AB9" s="39">
        <v>19.696999999999999</v>
      </c>
    </row>
    <row r="10" spans="2:28" x14ac:dyDescent="0.25">
      <c r="B10" s="66" t="str">
        <f>'Angazirana aFRR energija'!B10</f>
        <v>07.01.2021</v>
      </c>
      <c r="C10" s="110">
        <f t="shared" si="0"/>
        <v>715.83200000000011</v>
      </c>
      <c r="D10" s="111"/>
      <c r="E10" s="37">
        <v>9.6989999999999998</v>
      </c>
      <c r="F10" s="38">
        <v>32.451999999999998</v>
      </c>
      <c r="G10" s="38">
        <v>93.433000000000007</v>
      </c>
      <c r="H10" s="38">
        <v>128.29900000000001</v>
      </c>
      <c r="I10" s="38">
        <v>127.871</v>
      </c>
      <c r="J10" s="38">
        <v>109.288</v>
      </c>
      <c r="K10" s="38">
        <v>88.408000000000001</v>
      </c>
      <c r="L10" s="38">
        <v>97.305999999999997</v>
      </c>
      <c r="M10" s="38">
        <v>66.319000000000003</v>
      </c>
      <c r="N10" s="38">
        <v>33.262</v>
      </c>
      <c r="O10" s="38">
        <v>-5.1449999999999996</v>
      </c>
      <c r="P10" s="38">
        <v>-14.529</v>
      </c>
      <c r="Q10" s="38">
        <v>-9.0380000000000003</v>
      </c>
      <c r="R10" s="38">
        <v>-19.648</v>
      </c>
      <c r="S10" s="38">
        <v>-6.774</v>
      </c>
      <c r="T10" s="38">
        <v>0.2</v>
      </c>
      <c r="U10" s="38">
        <v>-10.500999999999999</v>
      </c>
      <c r="V10" s="38">
        <v>-2.948</v>
      </c>
      <c r="W10" s="38">
        <v>15.715</v>
      </c>
      <c r="X10" s="38">
        <v>7.0970000000000004</v>
      </c>
      <c r="Y10" s="38">
        <v>-6.1989999999999998</v>
      </c>
      <c r="Z10" s="38">
        <v>-9.39</v>
      </c>
      <c r="AA10" s="38">
        <v>-11.394</v>
      </c>
      <c r="AB10" s="39">
        <v>2.0489999999999999</v>
      </c>
    </row>
    <row r="11" spans="2:28" x14ac:dyDescent="0.25">
      <c r="B11" s="66" t="str">
        <f>'Angazirana aFRR energija'!B11</f>
        <v>08.01.2021</v>
      </c>
      <c r="C11" s="110">
        <f t="shared" si="0"/>
        <v>891.86199999999997</v>
      </c>
      <c r="D11" s="111"/>
      <c r="E11" s="37">
        <v>-10.728</v>
      </c>
      <c r="F11" s="38">
        <v>-18.233000000000001</v>
      </c>
      <c r="G11" s="38">
        <v>5.4009999999999998</v>
      </c>
      <c r="H11" s="38">
        <v>58.875</v>
      </c>
      <c r="I11" s="38">
        <v>80.403000000000006</v>
      </c>
      <c r="J11" s="38">
        <v>80.501000000000005</v>
      </c>
      <c r="K11" s="38">
        <v>33.881999999999998</v>
      </c>
      <c r="L11" s="38">
        <v>59.045999999999999</v>
      </c>
      <c r="M11" s="38">
        <v>50.076000000000001</v>
      </c>
      <c r="N11" s="38">
        <v>50.899000000000001</v>
      </c>
      <c r="O11" s="38">
        <v>24.31</v>
      </c>
      <c r="P11" s="38">
        <v>14.558</v>
      </c>
      <c r="Q11" s="38">
        <v>14.125</v>
      </c>
      <c r="R11" s="38">
        <v>18.405999999999999</v>
      </c>
      <c r="S11" s="38">
        <v>8.9190000000000005</v>
      </c>
      <c r="T11" s="38">
        <v>28.434999999999999</v>
      </c>
      <c r="U11" s="38">
        <v>39.720999999999997</v>
      </c>
      <c r="V11" s="38">
        <v>50.261000000000003</v>
      </c>
      <c r="W11" s="38">
        <v>81.387</v>
      </c>
      <c r="X11" s="38">
        <v>71.055999999999997</v>
      </c>
      <c r="Y11" s="38">
        <v>67.903000000000006</v>
      </c>
      <c r="Z11" s="38">
        <v>39.387999999999998</v>
      </c>
      <c r="AA11" s="38">
        <v>29.475999999999999</v>
      </c>
      <c r="AB11" s="39">
        <v>13.795</v>
      </c>
    </row>
    <row r="12" spans="2:28" x14ac:dyDescent="0.25">
      <c r="B12" s="66" t="str">
        <f>'Angazirana aFRR energija'!B12</f>
        <v>09.01.2021</v>
      </c>
      <c r="C12" s="110">
        <f t="shared" si="0"/>
        <v>182.94419999999997</v>
      </c>
      <c r="D12" s="111"/>
      <c r="E12" s="37">
        <v>-16.974799999999998</v>
      </c>
      <c r="F12" s="38">
        <v>17.018000000000001</v>
      </c>
      <c r="G12" s="38">
        <v>58.231999999999999</v>
      </c>
      <c r="H12" s="38">
        <v>96.715999999999994</v>
      </c>
      <c r="I12" s="38">
        <v>97.343999999999994</v>
      </c>
      <c r="J12" s="38">
        <v>61.338000000000001</v>
      </c>
      <c r="K12" s="38">
        <v>16.465</v>
      </c>
      <c r="L12" s="38">
        <v>16.981999999999999</v>
      </c>
      <c r="M12" s="38">
        <v>-17.498000000000001</v>
      </c>
      <c r="N12" s="38">
        <v>-11.42</v>
      </c>
      <c r="O12" s="38">
        <v>-5.5609999999999999</v>
      </c>
      <c r="P12" s="38">
        <v>-3.6059999999999999</v>
      </c>
      <c r="Q12" s="38">
        <v>-3.766</v>
      </c>
      <c r="R12" s="38">
        <v>-6.1619999999999999</v>
      </c>
      <c r="S12" s="38">
        <v>-5.7869999999999999</v>
      </c>
      <c r="T12" s="38">
        <v>-2.7690000000000001</v>
      </c>
      <c r="U12" s="38">
        <v>-22.969000000000001</v>
      </c>
      <c r="V12" s="38">
        <v>-18.536999999999999</v>
      </c>
      <c r="W12" s="38">
        <v>-2.6040000000000001</v>
      </c>
      <c r="X12" s="38">
        <v>-17.192</v>
      </c>
      <c r="Y12" s="38">
        <v>-29.445</v>
      </c>
      <c r="Z12" s="38">
        <v>-7.41</v>
      </c>
      <c r="AA12" s="38">
        <v>-13.074</v>
      </c>
      <c r="AB12" s="39">
        <v>3.6240000000000001</v>
      </c>
    </row>
    <row r="13" spans="2:28" x14ac:dyDescent="0.25">
      <c r="B13" s="66" t="str">
        <f>'Angazirana aFRR energija'!B13</f>
        <v>10.01.2021</v>
      </c>
      <c r="C13" s="110">
        <f t="shared" si="0"/>
        <v>-40.346000000000068</v>
      </c>
      <c r="D13" s="111"/>
      <c r="E13" s="37">
        <v>2.5379999999999998</v>
      </c>
      <c r="F13" s="38">
        <v>26.05</v>
      </c>
      <c r="G13" s="38">
        <v>15.446999999999999</v>
      </c>
      <c r="H13" s="38">
        <v>68.012</v>
      </c>
      <c r="I13" s="38">
        <v>98.427999999999997</v>
      </c>
      <c r="J13" s="38">
        <v>121.56</v>
      </c>
      <c r="K13" s="38">
        <v>66.394999999999996</v>
      </c>
      <c r="L13" s="38">
        <v>29.207000000000001</v>
      </c>
      <c r="M13" s="38">
        <v>-10.826000000000001</v>
      </c>
      <c r="N13" s="38">
        <v>-32.869999999999997</v>
      </c>
      <c r="O13" s="38">
        <v>-52.834000000000003</v>
      </c>
      <c r="P13" s="38">
        <v>-91.117999999999995</v>
      </c>
      <c r="Q13" s="38">
        <v>-91.572000000000003</v>
      </c>
      <c r="R13" s="38">
        <v>-54.616999999999997</v>
      </c>
      <c r="S13" s="38">
        <v>-35.22</v>
      </c>
      <c r="T13" s="38">
        <v>-65.742999999999995</v>
      </c>
      <c r="U13" s="38">
        <v>-31.402000000000001</v>
      </c>
      <c r="V13" s="38">
        <v>-5.923</v>
      </c>
      <c r="W13" s="38">
        <v>-2.3969999999999998</v>
      </c>
      <c r="X13" s="38">
        <v>-0.39100000000000001</v>
      </c>
      <c r="Y13" s="38">
        <v>8.0519999999999996</v>
      </c>
      <c r="Z13" s="38">
        <v>-4.4870000000000001</v>
      </c>
      <c r="AA13" s="38">
        <v>-2.2450000000000001</v>
      </c>
      <c r="AB13" s="39">
        <v>5.61</v>
      </c>
    </row>
    <row r="14" spans="2:28" x14ac:dyDescent="0.25">
      <c r="B14" s="66" t="str">
        <f>'Angazirana aFRR energija'!B14</f>
        <v>11.01.2021</v>
      </c>
      <c r="C14" s="110">
        <f t="shared" si="0"/>
        <v>225.75700000000006</v>
      </c>
      <c r="D14" s="111"/>
      <c r="E14" s="37">
        <v>13.644</v>
      </c>
      <c r="F14" s="38">
        <v>6.9770000000000003</v>
      </c>
      <c r="G14" s="38">
        <v>45.158999999999999</v>
      </c>
      <c r="H14" s="38">
        <v>70.426000000000002</v>
      </c>
      <c r="I14" s="38">
        <v>64.875</v>
      </c>
      <c r="J14" s="38">
        <v>42.942</v>
      </c>
      <c r="K14" s="38">
        <v>17.736000000000001</v>
      </c>
      <c r="L14" s="38">
        <v>17.552</v>
      </c>
      <c r="M14" s="38">
        <v>-2.9780000000000002</v>
      </c>
      <c r="N14" s="38">
        <v>-21.28</v>
      </c>
      <c r="O14" s="38">
        <v>-8.98</v>
      </c>
      <c r="P14" s="38">
        <v>-19.66</v>
      </c>
      <c r="Q14" s="38">
        <v>-5.0549999999999997</v>
      </c>
      <c r="R14" s="38">
        <v>-4.6900000000000004</v>
      </c>
      <c r="S14" s="38">
        <v>-18.678000000000001</v>
      </c>
      <c r="T14" s="38">
        <v>-2.6890000000000001</v>
      </c>
      <c r="U14" s="38">
        <v>0.94699999999999995</v>
      </c>
      <c r="V14" s="38">
        <v>4.76</v>
      </c>
      <c r="W14" s="38">
        <v>9.2520000000000007</v>
      </c>
      <c r="X14" s="38">
        <v>8.6839999999999993</v>
      </c>
      <c r="Y14" s="38">
        <v>11.398</v>
      </c>
      <c r="Z14" s="38">
        <v>10.84</v>
      </c>
      <c r="AA14" s="38">
        <v>-23.367999999999999</v>
      </c>
      <c r="AB14" s="39">
        <v>7.9429999999999996</v>
      </c>
    </row>
    <row r="15" spans="2:28" x14ac:dyDescent="0.25">
      <c r="B15" s="66" t="str">
        <f>'Angazirana aFRR energija'!B15</f>
        <v>12.01.2021</v>
      </c>
      <c r="C15" s="110">
        <f t="shared" si="0"/>
        <v>499.70599999999979</v>
      </c>
      <c r="D15" s="111"/>
      <c r="E15" s="37">
        <v>-5.1219999999999999</v>
      </c>
      <c r="F15" s="38">
        <v>11.032999999999999</v>
      </c>
      <c r="G15" s="38">
        <v>85.599000000000004</v>
      </c>
      <c r="H15" s="38">
        <v>131.738</v>
      </c>
      <c r="I15" s="38">
        <v>127.01</v>
      </c>
      <c r="J15" s="38">
        <v>109.973</v>
      </c>
      <c r="K15" s="38">
        <v>67.468000000000004</v>
      </c>
      <c r="L15" s="38">
        <v>61.78</v>
      </c>
      <c r="M15" s="38">
        <v>21.058</v>
      </c>
      <c r="N15" s="38">
        <v>20.437000000000001</v>
      </c>
      <c r="O15" s="38">
        <v>-4.6509999999999998</v>
      </c>
      <c r="P15" s="38">
        <v>5.8879999999999999</v>
      </c>
      <c r="Q15" s="38">
        <v>-3.5609999999999999</v>
      </c>
      <c r="R15" s="38">
        <v>-16.556999999999999</v>
      </c>
      <c r="S15" s="38">
        <v>-36.901000000000003</v>
      </c>
      <c r="T15" s="38">
        <v>-3.238</v>
      </c>
      <c r="U15" s="38">
        <v>-5.5220000000000002</v>
      </c>
      <c r="V15" s="38">
        <v>-21.681000000000001</v>
      </c>
      <c r="W15" s="38">
        <v>4.2750000000000004</v>
      </c>
      <c r="X15" s="38">
        <v>-11.388999999999999</v>
      </c>
      <c r="Y15" s="38">
        <v>-7.5179999999999998</v>
      </c>
      <c r="Z15" s="38">
        <v>-5.7489999999999997</v>
      </c>
      <c r="AA15" s="38">
        <v>-21.036000000000001</v>
      </c>
      <c r="AB15" s="39">
        <v>-3.6280000000000001</v>
      </c>
    </row>
    <row r="16" spans="2:28" x14ac:dyDescent="0.25">
      <c r="B16" s="66" t="str">
        <f>'Angazirana aFRR energija'!B16</f>
        <v>13.01.2021</v>
      </c>
      <c r="C16" s="110">
        <f t="shared" si="0"/>
        <v>217.02499999999992</v>
      </c>
      <c r="D16" s="111"/>
      <c r="E16" s="37">
        <v>0.17299999999999999</v>
      </c>
      <c r="F16" s="38">
        <v>1.6279999999999999</v>
      </c>
      <c r="G16" s="38">
        <v>-22.712</v>
      </c>
      <c r="H16" s="38">
        <v>-5.3090000000000002</v>
      </c>
      <c r="I16" s="38">
        <v>28.48</v>
      </c>
      <c r="J16" s="38">
        <v>83.188000000000002</v>
      </c>
      <c r="K16" s="38">
        <v>45.323999999999998</v>
      </c>
      <c r="L16" s="38">
        <v>46.216999999999999</v>
      </c>
      <c r="M16" s="38">
        <v>9.6519999999999992</v>
      </c>
      <c r="N16" s="38">
        <v>-3.165</v>
      </c>
      <c r="O16" s="38">
        <v>-11.574999999999999</v>
      </c>
      <c r="P16" s="38">
        <v>33.557000000000002</v>
      </c>
      <c r="Q16" s="38">
        <v>35.805999999999997</v>
      </c>
      <c r="R16" s="38">
        <v>43.195999999999998</v>
      </c>
      <c r="S16" s="38">
        <v>-18.469000000000001</v>
      </c>
      <c r="T16" s="38">
        <v>-10.78</v>
      </c>
      <c r="U16" s="38">
        <v>0.56799999999999995</v>
      </c>
      <c r="V16" s="38">
        <v>-9.1460000000000008</v>
      </c>
      <c r="W16" s="38">
        <v>-13.442</v>
      </c>
      <c r="X16" s="38">
        <v>-7.0019999999999998</v>
      </c>
      <c r="Y16" s="38">
        <v>4.7130000000000001</v>
      </c>
      <c r="Z16" s="38">
        <v>16.295999999999999</v>
      </c>
      <c r="AA16" s="38">
        <v>-27.033000000000001</v>
      </c>
      <c r="AB16" s="39">
        <v>-3.14</v>
      </c>
    </row>
    <row r="17" spans="2:28" x14ac:dyDescent="0.25">
      <c r="B17" s="66" t="str">
        <f>'Angazirana aFRR energija'!B17</f>
        <v>14.01.2021</v>
      </c>
      <c r="C17" s="110">
        <f t="shared" si="0"/>
        <v>-31.424000000000007</v>
      </c>
      <c r="D17" s="111"/>
      <c r="E17" s="37">
        <v>4.3789999999999996</v>
      </c>
      <c r="F17" s="38">
        <v>1.444</v>
      </c>
      <c r="G17" s="38">
        <v>0.91400000000000003</v>
      </c>
      <c r="H17" s="38">
        <v>6.5430000000000001</v>
      </c>
      <c r="I17" s="38">
        <v>23.504000000000001</v>
      </c>
      <c r="J17" s="38">
        <v>24.766999999999999</v>
      </c>
      <c r="K17" s="38">
        <v>-1.7769999999999999</v>
      </c>
      <c r="L17" s="38">
        <v>27.931000000000001</v>
      </c>
      <c r="M17" s="38">
        <v>-12.471</v>
      </c>
      <c r="N17" s="38">
        <v>60.432000000000002</v>
      </c>
      <c r="O17" s="38">
        <v>-27.690999999999999</v>
      </c>
      <c r="P17" s="38">
        <v>-28.721</v>
      </c>
      <c r="Q17" s="38">
        <v>2.1440000000000001</v>
      </c>
      <c r="R17" s="38">
        <v>-26.783000000000001</v>
      </c>
      <c r="S17" s="38">
        <v>-64.37</v>
      </c>
      <c r="T17" s="38">
        <v>0.68200000000000005</v>
      </c>
      <c r="U17" s="38">
        <v>-3.835</v>
      </c>
      <c r="V17" s="38">
        <v>-6.4139999999999997</v>
      </c>
      <c r="W17" s="38">
        <v>-0.34300000000000003</v>
      </c>
      <c r="X17" s="38">
        <v>9.9719999999999995</v>
      </c>
      <c r="Y17" s="38">
        <v>2.605</v>
      </c>
      <c r="Z17" s="38">
        <v>2.3109999999999999</v>
      </c>
      <c r="AA17" s="38">
        <v>-25.555</v>
      </c>
      <c r="AB17" s="39">
        <v>-1.0920000000000001</v>
      </c>
    </row>
    <row r="18" spans="2:28" x14ac:dyDescent="0.25">
      <c r="B18" s="66" t="str">
        <f>'Angazirana aFRR energija'!B18</f>
        <v>15.01.2021</v>
      </c>
      <c r="C18" s="110">
        <f t="shared" si="0"/>
        <v>-224.435</v>
      </c>
      <c r="D18" s="111"/>
      <c r="E18" s="37">
        <v>-11.709</v>
      </c>
      <c r="F18" s="38">
        <v>2.702</v>
      </c>
      <c r="G18" s="38">
        <v>-13.134</v>
      </c>
      <c r="H18" s="38">
        <v>8.2899999999999991</v>
      </c>
      <c r="I18" s="38">
        <v>23.062999999999999</v>
      </c>
      <c r="J18" s="38">
        <v>-29.271999999999998</v>
      </c>
      <c r="K18" s="38">
        <v>-21.521000000000001</v>
      </c>
      <c r="L18" s="38">
        <v>-22.562000000000001</v>
      </c>
      <c r="M18" s="38">
        <v>-28.952999999999999</v>
      </c>
      <c r="N18" s="38">
        <v>3.9129999999999998</v>
      </c>
      <c r="O18" s="38">
        <v>-5.423</v>
      </c>
      <c r="P18" s="38">
        <v>-5.6109999999999998</v>
      </c>
      <c r="Q18" s="38">
        <v>-3.5049999999999999</v>
      </c>
      <c r="R18" s="38">
        <v>-6.2389999999999999</v>
      </c>
      <c r="S18" s="38">
        <v>-20.303999999999998</v>
      </c>
      <c r="T18" s="38">
        <v>-7.2690000000000001</v>
      </c>
      <c r="U18" s="38">
        <v>-9.8930000000000007</v>
      </c>
      <c r="V18" s="38">
        <v>-6.5129999999999999</v>
      </c>
      <c r="W18" s="38">
        <v>-5.0540000000000003</v>
      </c>
      <c r="X18" s="38">
        <v>-1.135</v>
      </c>
      <c r="Y18" s="38">
        <v>-2.7429999999999999</v>
      </c>
      <c r="Z18" s="38">
        <v>-10.664</v>
      </c>
      <c r="AA18" s="38">
        <v>-35.929000000000002</v>
      </c>
      <c r="AB18" s="39">
        <v>-14.97</v>
      </c>
    </row>
    <row r="19" spans="2:28" x14ac:dyDescent="0.25">
      <c r="B19" s="66" t="str">
        <f>'Angazirana aFRR energija'!B19</f>
        <v>16.01.2021</v>
      </c>
      <c r="C19" s="110">
        <f t="shared" si="0"/>
        <v>-159.16499999999999</v>
      </c>
      <c r="D19" s="111"/>
      <c r="E19" s="37">
        <v>11.814</v>
      </c>
      <c r="F19" s="38">
        <v>-16.652999999999999</v>
      </c>
      <c r="G19" s="38">
        <v>6.431</v>
      </c>
      <c r="H19" s="38">
        <v>-5.12</v>
      </c>
      <c r="I19" s="38">
        <v>0.61299999999999999</v>
      </c>
      <c r="J19" s="38">
        <v>-6.6390000000000002</v>
      </c>
      <c r="K19" s="38">
        <v>3.9950000000000001</v>
      </c>
      <c r="L19" s="38">
        <v>-7.7990000000000004</v>
      </c>
      <c r="M19" s="38">
        <v>-15.189</v>
      </c>
      <c r="N19" s="38">
        <v>-13.132</v>
      </c>
      <c r="O19" s="38">
        <v>-2.8250000000000002</v>
      </c>
      <c r="P19" s="38">
        <v>-1.8640000000000001</v>
      </c>
      <c r="Q19" s="38">
        <v>-14.138999999999999</v>
      </c>
      <c r="R19" s="38">
        <v>0.49399999999999999</v>
      </c>
      <c r="S19" s="38">
        <v>-31.704000000000001</v>
      </c>
      <c r="T19" s="38">
        <v>-19.420000000000002</v>
      </c>
      <c r="U19" s="38">
        <v>2.5339999999999998</v>
      </c>
      <c r="V19" s="38">
        <v>-7.8150000000000004</v>
      </c>
      <c r="W19" s="38">
        <v>6.14</v>
      </c>
      <c r="X19" s="38">
        <v>-1.228</v>
      </c>
      <c r="Y19" s="38">
        <v>-15.696999999999999</v>
      </c>
      <c r="Z19" s="38">
        <v>-5.0620000000000003</v>
      </c>
      <c r="AA19" s="38">
        <v>-33.161999999999999</v>
      </c>
      <c r="AB19" s="39">
        <v>6.2619999999999996</v>
      </c>
    </row>
    <row r="20" spans="2:28" x14ac:dyDescent="0.25">
      <c r="B20" s="66" t="str">
        <f>'Angazirana aFRR energija'!B20</f>
        <v>17.01.2021</v>
      </c>
      <c r="C20" s="110">
        <f t="shared" si="0"/>
        <v>-998.08199999999999</v>
      </c>
      <c r="D20" s="111"/>
      <c r="E20" s="37">
        <v>-12.712</v>
      </c>
      <c r="F20" s="38">
        <v>-6.52</v>
      </c>
      <c r="G20" s="38">
        <v>-6.3620000000000001</v>
      </c>
      <c r="H20" s="38">
        <v>-28.957000000000001</v>
      </c>
      <c r="I20" s="38">
        <v>-16.704000000000001</v>
      </c>
      <c r="J20" s="38">
        <v>-38.210999999999999</v>
      </c>
      <c r="K20" s="38">
        <v>-10.305999999999999</v>
      </c>
      <c r="L20" s="38">
        <v>-8.3309999999999995</v>
      </c>
      <c r="M20" s="38">
        <v>-54.475999999999999</v>
      </c>
      <c r="N20" s="38">
        <v>-9.4469999999999992</v>
      </c>
      <c r="O20" s="38">
        <v>-26.178999999999998</v>
      </c>
      <c r="P20" s="38">
        <v>-26.745000000000001</v>
      </c>
      <c r="Q20" s="38">
        <v>-34.612000000000002</v>
      </c>
      <c r="R20" s="38">
        <v>-12.324</v>
      </c>
      <c r="S20" s="38">
        <v>-19.414999999999999</v>
      </c>
      <c r="T20" s="38">
        <v>-60.685000000000002</v>
      </c>
      <c r="U20" s="38">
        <v>-75.450999999999993</v>
      </c>
      <c r="V20" s="38">
        <v>-111.521</v>
      </c>
      <c r="W20" s="38">
        <v>-105.056</v>
      </c>
      <c r="X20" s="38">
        <v>-106.548</v>
      </c>
      <c r="Y20" s="38">
        <v>-86.204999999999998</v>
      </c>
      <c r="Z20" s="38">
        <v>-73.043000000000006</v>
      </c>
      <c r="AA20" s="38">
        <v>-52.563000000000002</v>
      </c>
      <c r="AB20" s="39">
        <v>-15.709</v>
      </c>
    </row>
    <row r="21" spans="2:28" x14ac:dyDescent="0.25">
      <c r="B21" s="66" t="str">
        <f>'Angazirana aFRR energija'!B21</f>
        <v>18.01.2021</v>
      </c>
      <c r="C21" s="110">
        <f t="shared" si="0"/>
        <v>-530.80799999999988</v>
      </c>
      <c r="D21" s="111"/>
      <c r="E21" s="37">
        <v>-5.226</v>
      </c>
      <c r="F21" s="38">
        <v>-10.893000000000001</v>
      </c>
      <c r="G21" s="38">
        <v>-21.559000000000001</v>
      </c>
      <c r="H21" s="38">
        <v>-38.017000000000003</v>
      </c>
      <c r="I21" s="38">
        <v>-49.7</v>
      </c>
      <c r="J21" s="38">
        <v>-72.004999999999995</v>
      </c>
      <c r="K21" s="38">
        <v>-6.3949999999999996</v>
      </c>
      <c r="L21" s="38">
        <v>-7.0039999999999996</v>
      </c>
      <c r="M21" s="38">
        <v>-8.548</v>
      </c>
      <c r="N21" s="38">
        <v>-6.1219999999999999</v>
      </c>
      <c r="O21" s="38">
        <v>-6.0170000000000003</v>
      </c>
      <c r="P21" s="38">
        <v>-6.0780000000000003</v>
      </c>
      <c r="Q21" s="38">
        <v>-4.78</v>
      </c>
      <c r="R21" s="38">
        <v>-4.883</v>
      </c>
      <c r="S21" s="38">
        <v>-21.192</v>
      </c>
      <c r="T21" s="38">
        <v>-18.204999999999998</v>
      </c>
      <c r="U21" s="38">
        <v>-14.11</v>
      </c>
      <c r="V21" s="38">
        <v>-38.965000000000003</v>
      </c>
      <c r="W21" s="38">
        <v>-15.167</v>
      </c>
      <c r="X21" s="38">
        <v>-8.6140000000000008</v>
      </c>
      <c r="Y21" s="38">
        <v>-4.2329999999999997</v>
      </c>
      <c r="Z21" s="38">
        <v>-16.009</v>
      </c>
      <c r="AA21" s="38">
        <v>-92.593999999999994</v>
      </c>
      <c r="AB21" s="39">
        <v>-54.491999999999997</v>
      </c>
    </row>
    <row r="22" spans="2:28" x14ac:dyDescent="0.25">
      <c r="B22" s="66" t="str">
        <f>'Angazirana aFRR energija'!B22</f>
        <v>19.01.2021</v>
      </c>
      <c r="C22" s="110">
        <f t="shared" si="0"/>
        <v>-619.02799999999991</v>
      </c>
      <c r="D22" s="111"/>
      <c r="E22" s="37">
        <v>-57.716999999999999</v>
      </c>
      <c r="F22" s="38">
        <v>-49.177999999999997</v>
      </c>
      <c r="G22" s="38">
        <v>-14.914999999999999</v>
      </c>
      <c r="H22" s="38">
        <v>-10</v>
      </c>
      <c r="I22" s="38">
        <v>-38.680999999999997</v>
      </c>
      <c r="J22" s="38">
        <v>-66.272999999999996</v>
      </c>
      <c r="K22" s="38">
        <v>-59.314</v>
      </c>
      <c r="L22" s="38">
        <v>-23.225999999999999</v>
      </c>
      <c r="M22" s="38">
        <v>-62.137999999999998</v>
      </c>
      <c r="N22" s="38">
        <v>-11.4</v>
      </c>
      <c r="O22" s="38">
        <v>-19.86</v>
      </c>
      <c r="P22" s="38">
        <v>-12.384</v>
      </c>
      <c r="Q22" s="38">
        <v>-12.242000000000001</v>
      </c>
      <c r="R22" s="38">
        <v>-1.179</v>
      </c>
      <c r="S22" s="38">
        <v>-14.128</v>
      </c>
      <c r="T22" s="38">
        <v>-25.387</v>
      </c>
      <c r="U22" s="38">
        <v>-3.33</v>
      </c>
      <c r="V22" s="38">
        <v>-6.0819999999999999</v>
      </c>
      <c r="W22" s="38">
        <v>-1.3169999999999999</v>
      </c>
      <c r="X22" s="38">
        <v>-5.2889999999999997</v>
      </c>
      <c r="Y22" s="38">
        <v>1.036</v>
      </c>
      <c r="Z22" s="38">
        <v>-5.2240000000000002</v>
      </c>
      <c r="AA22" s="38">
        <v>-64.850999999999999</v>
      </c>
      <c r="AB22" s="39">
        <v>-55.948999999999998</v>
      </c>
    </row>
    <row r="23" spans="2:28" x14ac:dyDescent="0.25">
      <c r="B23" s="66" t="str">
        <f>'Angazirana aFRR energija'!B23</f>
        <v>20.01.2021</v>
      </c>
      <c r="C23" s="110">
        <f t="shared" si="0"/>
        <v>-853.79099999999994</v>
      </c>
      <c r="D23" s="111"/>
      <c r="E23" s="37">
        <v>-45.829000000000001</v>
      </c>
      <c r="F23" s="38">
        <v>-37.680999999999997</v>
      </c>
      <c r="G23" s="38">
        <v>-56.180999999999997</v>
      </c>
      <c r="H23" s="38">
        <v>-42.094000000000001</v>
      </c>
      <c r="I23" s="38">
        <v>-37.399000000000001</v>
      </c>
      <c r="J23" s="38">
        <v>-43.764000000000003</v>
      </c>
      <c r="K23" s="38">
        <v>-61.854999999999997</v>
      </c>
      <c r="L23" s="38">
        <v>-33.652000000000001</v>
      </c>
      <c r="M23" s="38">
        <v>-86.284999999999997</v>
      </c>
      <c r="N23" s="38">
        <v>-14.201000000000001</v>
      </c>
      <c r="O23" s="38">
        <v>-50.097999999999999</v>
      </c>
      <c r="P23" s="38">
        <v>-33.027000000000001</v>
      </c>
      <c r="Q23" s="38">
        <v>-12.481999999999999</v>
      </c>
      <c r="R23" s="38">
        <v>-0.89300000000000002</v>
      </c>
      <c r="S23" s="38">
        <v>-29.9</v>
      </c>
      <c r="T23" s="38">
        <v>-38.555</v>
      </c>
      <c r="U23" s="38">
        <v>-8.4730000000000008</v>
      </c>
      <c r="V23" s="38">
        <v>-21.881</v>
      </c>
      <c r="W23" s="38">
        <v>-5.6760000000000002</v>
      </c>
      <c r="X23" s="38">
        <v>-2.63</v>
      </c>
      <c r="Y23" s="38">
        <v>-25.463000000000001</v>
      </c>
      <c r="Z23" s="38">
        <v>-14.442</v>
      </c>
      <c r="AA23" s="38">
        <v>-80.48</v>
      </c>
      <c r="AB23" s="39">
        <v>-70.849999999999994</v>
      </c>
    </row>
    <row r="24" spans="2:28" x14ac:dyDescent="0.25">
      <c r="B24" s="66" t="str">
        <f>'Angazirana aFRR energija'!B24</f>
        <v>21.01.2021</v>
      </c>
      <c r="C24" s="110">
        <f t="shared" si="0"/>
        <v>-304.89800000000002</v>
      </c>
      <c r="D24" s="111"/>
      <c r="E24" s="37">
        <v>-2.4369999999999998</v>
      </c>
      <c r="F24" s="38">
        <v>-15.032999999999999</v>
      </c>
      <c r="G24" s="38">
        <v>-36.603000000000002</v>
      </c>
      <c r="H24" s="38">
        <v>-39.200000000000003</v>
      </c>
      <c r="I24" s="38">
        <v>-23.515999999999998</v>
      </c>
      <c r="J24" s="38">
        <v>-21.172000000000001</v>
      </c>
      <c r="K24" s="38">
        <v>-17.946000000000002</v>
      </c>
      <c r="L24" s="38">
        <v>-22.57</v>
      </c>
      <c r="M24" s="38">
        <v>-25.997</v>
      </c>
      <c r="N24" s="38">
        <v>1.018</v>
      </c>
      <c r="O24" s="38">
        <v>-1.0740000000000001</v>
      </c>
      <c r="P24" s="38">
        <v>6.2969999999999997</v>
      </c>
      <c r="Q24" s="38">
        <v>8.9879999999999995</v>
      </c>
      <c r="R24" s="38">
        <v>-3.6680000000000001</v>
      </c>
      <c r="S24" s="38">
        <v>-46.511000000000003</v>
      </c>
      <c r="T24" s="38">
        <v>-3.4359999999999999</v>
      </c>
      <c r="U24" s="38">
        <v>-6</v>
      </c>
      <c r="V24" s="38">
        <v>-4.6269999999999998</v>
      </c>
      <c r="W24" s="38">
        <v>-5.2279999999999998</v>
      </c>
      <c r="X24" s="38">
        <v>-2.0910000000000002</v>
      </c>
      <c r="Y24" s="38">
        <v>-4.1689999999999996</v>
      </c>
      <c r="Z24" s="38">
        <v>-3.3450000000000002</v>
      </c>
      <c r="AA24" s="38">
        <v>-33.637</v>
      </c>
      <c r="AB24" s="39">
        <v>-2.9409999999999998</v>
      </c>
    </row>
    <row r="25" spans="2:28" x14ac:dyDescent="0.25">
      <c r="B25" s="66" t="str">
        <f>'Angazirana aFRR energija'!B25</f>
        <v>22.01.2021</v>
      </c>
      <c r="C25" s="110">
        <f t="shared" si="0"/>
        <v>-151.85399999999996</v>
      </c>
      <c r="D25" s="111"/>
      <c r="E25" s="37">
        <v>2.734</v>
      </c>
      <c r="F25" s="38">
        <v>10.353</v>
      </c>
      <c r="G25" s="38">
        <v>-4.3970000000000002</v>
      </c>
      <c r="H25" s="38">
        <v>-3.3410000000000002</v>
      </c>
      <c r="I25" s="38">
        <v>-2.8180000000000001</v>
      </c>
      <c r="J25" s="38">
        <v>-8.3940000000000001</v>
      </c>
      <c r="K25" s="38">
        <v>-5.9349999999999996</v>
      </c>
      <c r="L25" s="38">
        <v>-21.526</v>
      </c>
      <c r="M25" s="38">
        <v>-19.696999999999999</v>
      </c>
      <c r="N25" s="38">
        <v>-8.1359999999999992</v>
      </c>
      <c r="O25" s="38">
        <v>-12.54</v>
      </c>
      <c r="P25" s="38">
        <v>-24.643999999999998</v>
      </c>
      <c r="Q25" s="38">
        <v>-4.7469999999999999</v>
      </c>
      <c r="R25" s="38">
        <v>-5.5789999999999997</v>
      </c>
      <c r="S25" s="38">
        <v>-24.408000000000001</v>
      </c>
      <c r="T25" s="38">
        <v>4.3419999999999996</v>
      </c>
      <c r="U25" s="38">
        <v>5.2519999999999998</v>
      </c>
      <c r="V25" s="38">
        <v>2.4849999999999999</v>
      </c>
      <c r="W25" s="38">
        <v>-5.5650000000000004</v>
      </c>
      <c r="X25" s="38">
        <v>-4.944</v>
      </c>
      <c r="Y25" s="38">
        <v>-5.3630000000000004</v>
      </c>
      <c r="Z25" s="38">
        <v>6.4580000000000002</v>
      </c>
      <c r="AA25" s="38">
        <v>-19.681999999999999</v>
      </c>
      <c r="AB25" s="39">
        <v>-1.762</v>
      </c>
    </row>
    <row r="26" spans="2:28" x14ac:dyDescent="0.25">
      <c r="B26" s="66" t="str">
        <f>'Angazirana aFRR energija'!B26</f>
        <v>23.01.2021</v>
      </c>
      <c r="C26" s="110">
        <f t="shared" si="0"/>
        <v>258.40199999999999</v>
      </c>
      <c r="D26" s="111"/>
      <c r="E26" s="37">
        <v>-8.15</v>
      </c>
      <c r="F26" s="38">
        <v>13.521000000000001</v>
      </c>
      <c r="G26" s="38">
        <v>-2.6190000000000002</v>
      </c>
      <c r="H26" s="38">
        <v>8.7390000000000008</v>
      </c>
      <c r="I26" s="38">
        <v>-10.058</v>
      </c>
      <c r="J26" s="38">
        <v>-6.1390000000000002</v>
      </c>
      <c r="K26" s="38">
        <v>1.53</v>
      </c>
      <c r="L26" s="38">
        <v>-1.357</v>
      </c>
      <c r="M26" s="38">
        <v>-3.22</v>
      </c>
      <c r="N26" s="38">
        <v>5.0259999999999998</v>
      </c>
      <c r="O26" s="38">
        <v>-0.87</v>
      </c>
      <c r="P26" s="38">
        <v>8.5839999999999996</v>
      </c>
      <c r="Q26" s="38">
        <v>11.858000000000001</v>
      </c>
      <c r="R26" s="38">
        <v>8.9250000000000007</v>
      </c>
      <c r="S26" s="38">
        <v>-23.542999999999999</v>
      </c>
      <c r="T26" s="38">
        <v>9.3439999999999994</v>
      </c>
      <c r="U26" s="38">
        <v>-1.5609999999999999</v>
      </c>
      <c r="V26" s="38">
        <v>13.41</v>
      </c>
      <c r="W26" s="38">
        <v>36.042000000000002</v>
      </c>
      <c r="X26" s="38">
        <v>46.41</v>
      </c>
      <c r="Y26" s="38">
        <v>55.835000000000001</v>
      </c>
      <c r="Z26" s="38">
        <v>52.534999999999997</v>
      </c>
      <c r="AA26" s="38">
        <v>18.841000000000001</v>
      </c>
      <c r="AB26" s="39">
        <v>25.318999999999999</v>
      </c>
    </row>
    <row r="27" spans="2:28" x14ac:dyDescent="0.25">
      <c r="B27" s="66" t="str">
        <f>'Angazirana aFRR energija'!B27</f>
        <v>24.01.2021</v>
      </c>
      <c r="C27" s="110">
        <f t="shared" si="0"/>
        <v>228.36600000000001</v>
      </c>
      <c r="D27" s="111"/>
      <c r="E27" s="37">
        <v>6.5279999999999996</v>
      </c>
      <c r="F27" s="38">
        <v>18.082000000000001</v>
      </c>
      <c r="G27" s="38">
        <v>20.681999999999999</v>
      </c>
      <c r="H27" s="38">
        <v>26.553999999999998</v>
      </c>
      <c r="I27" s="38">
        <v>16.212</v>
      </c>
      <c r="J27" s="38">
        <v>6.0510000000000002</v>
      </c>
      <c r="K27" s="38">
        <v>-4.569</v>
      </c>
      <c r="L27" s="38">
        <v>4.7770000000000001</v>
      </c>
      <c r="M27" s="38">
        <v>-10.346</v>
      </c>
      <c r="N27" s="38">
        <v>-14.302</v>
      </c>
      <c r="O27" s="38">
        <v>-18.498999999999999</v>
      </c>
      <c r="P27" s="38">
        <v>-12.148</v>
      </c>
      <c r="Q27" s="38">
        <v>-10.878</v>
      </c>
      <c r="R27" s="38">
        <v>-9.8960000000000008</v>
      </c>
      <c r="S27" s="38">
        <v>0.219</v>
      </c>
      <c r="T27" s="38">
        <v>17.242000000000001</v>
      </c>
      <c r="U27" s="38">
        <v>-6.0369999999999999</v>
      </c>
      <c r="V27" s="38">
        <v>11.385999999999999</v>
      </c>
      <c r="W27" s="38">
        <v>13.428000000000001</v>
      </c>
      <c r="X27" s="38">
        <v>24.081</v>
      </c>
      <c r="Y27" s="38">
        <v>43.673000000000002</v>
      </c>
      <c r="Z27" s="38">
        <v>54.039000000000001</v>
      </c>
      <c r="AA27" s="38">
        <v>21.344000000000001</v>
      </c>
      <c r="AB27" s="39">
        <v>30.742999999999999</v>
      </c>
    </row>
    <row r="28" spans="2:28" x14ac:dyDescent="0.25">
      <c r="B28" s="66" t="str">
        <f>'Angazirana aFRR energija'!B28</f>
        <v>25.01.2021</v>
      </c>
      <c r="C28" s="110">
        <f t="shared" si="0"/>
        <v>285.71200000000005</v>
      </c>
      <c r="D28" s="111"/>
      <c r="E28" s="37">
        <v>4.266</v>
      </c>
      <c r="F28" s="38">
        <v>7.7480000000000002</v>
      </c>
      <c r="G28" s="38">
        <v>6.89</v>
      </c>
      <c r="H28" s="38">
        <v>-4.1180000000000003</v>
      </c>
      <c r="I28" s="38">
        <v>-5.5019999999999998</v>
      </c>
      <c r="J28" s="38">
        <v>-10.964</v>
      </c>
      <c r="K28" s="38">
        <v>-19.55</v>
      </c>
      <c r="L28" s="38">
        <v>-20.016999999999999</v>
      </c>
      <c r="M28" s="38">
        <v>-4.9039999999999999</v>
      </c>
      <c r="N28" s="38">
        <v>-4.125</v>
      </c>
      <c r="O28" s="38">
        <v>4.07</v>
      </c>
      <c r="P28" s="38">
        <v>33.06</v>
      </c>
      <c r="Q28" s="38">
        <v>17.959</v>
      </c>
      <c r="R28" s="38">
        <v>35.426000000000002</v>
      </c>
      <c r="S28" s="38">
        <v>64.278000000000006</v>
      </c>
      <c r="T28" s="38">
        <v>40.237000000000002</v>
      </c>
      <c r="U28" s="38">
        <v>45.277999999999999</v>
      </c>
      <c r="V28" s="38">
        <v>15.712</v>
      </c>
      <c r="W28" s="38">
        <v>7.5919999999999996</v>
      </c>
      <c r="X28" s="38">
        <v>26.396000000000001</v>
      </c>
      <c r="Y28" s="38">
        <v>31.706</v>
      </c>
      <c r="Z28" s="38">
        <v>19.001000000000001</v>
      </c>
      <c r="AA28" s="38">
        <v>-3.508</v>
      </c>
      <c r="AB28" s="39">
        <v>-1.2190000000000001</v>
      </c>
    </row>
    <row r="29" spans="2:28" x14ac:dyDescent="0.25">
      <c r="B29" s="66" t="str">
        <f>'Angazirana aFRR energija'!B29</f>
        <v>26.01.2021</v>
      </c>
      <c r="C29" s="110">
        <f t="shared" si="0"/>
        <v>-170.988</v>
      </c>
      <c r="D29" s="111"/>
      <c r="E29" s="37">
        <v>19.079999999999998</v>
      </c>
      <c r="F29" s="38">
        <v>15.554</v>
      </c>
      <c r="G29" s="38">
        <v>9.08</v>
      </c>
      <c r="H29" s="38">
        <v>24.056000000000001</v>
      </c>
      <c r="I29" s="38">
        <v>-0.435</v>
      </c>
      <c r="J29" s="38">
        <v>-1.619</v>
      </c>
      <c r="K29" s="38">
        <v>-7.4219999999999997</v>
      </c>
      <c r="L29" s="38">
        <v>-28.646999999999998</v>
      </c>
      <c r="M29" s="38">
        <v>-29.831</v>
      </c>
      <c r="N29" s="38">
        <v>-41.195</v>
      </c>
      <c r="O29" s="38">
        <v>-11.17</v>
      </c>
      <c r="P29" s="38">
        <v>-10.502000000000001</v>
      </c>
      <c r="Q29" s="38">
        <v>-39.122999999999998</v>
      </c>
      <c r="R29" s="38">
        <v>-9.9369999999999994</v>
      </c>
      <c r="S29" s="38">
        <v>-26.582999999999998</v>
      </c>
      <c r="T29" s="38">
        <v>-4.0220000000000002</v>
      </c>
      <c r="U29" s="38">
        <v>13.484999999999999</v>
      </c>
      <c r="V29" s="38">
        <v>3.0760000000000001</v>
      </c>
      <c r="W29" s="38">
        <v>-3.2349999999999999</v>
      </c>
      <c r="X29" s="38">
        <v>3.7480000000000002</v>
      </c>
      <c r="Y29" s="38">
        <v>-0.40400000000000003</v>
      </c>
      <c r="Z29" s="38">
        <v>-14.388999999999999</v>
      </c>
      <c r="AA29" s="38">
        <v>-30.806999999999999</v>
      </c>
      <c r="AB29" s="39">
        <v>0.254</v>
      </c>
    </row>
    <row r="30" spans="2:28" x14ac:dyDescent="0.25">
      <c r="B30" s="66" t="str">
        <f>'Angazirana aFRR energija'!B30</f>
        <v>27.01.2021</v>
      </c>
      <c r="C30" s="110">
        <f t="shared" si="0"/>
        <v>-288.84199999999998</v>
      </c>
      <c r="D30" s="111"/>
      <c r="E30" s="37">
        <v>2.3780000000000001</v>
      </c>
      <c r="F30" s="38">
        <v>-3.3639999999999999</v>
      </c>
      <c r="G30" s="38">
        <v>-13.036</v>
      </c>
      <c r="H30" s="38">
        <v>-24.093</v>
      </c>
      <c r="I30" s="38">
        <v>-21.949000000000002</v>
      </c>
      <c r="J30" s="38">
        <v>-18.510999999999999</v>
      </c>
      <c r="K30" s="38">
        <v>-20.972999999999999</v>
      </c>
      <c r="L30" s="38">
        <v>-22.295999999999999</v>
      </c>
      <c r="M30" s="38">
        <v>-29.7</v>
      </c>
      <c r="N30" s="38">
        <v>-0.53700000000000003</v>
      </c>
      <c r="O30" s="38">
        <v>-17.001000000000001</v>
      </c>
      <c r="P30" s="38">
        <v>-5.6470000000000002</v>
      </c>
      <c r="Q30" s="38">
        <v>-5.2460000000000004</v>
      </c>
      <c r="R30" s="38">
        <v>2.61</v>
      </c>
      <c r="S30" s="38">
        <v>-26.544</v>
      </c>
      <c r="T30" s="38">
        <v>-0.50700000000000001</v>
      </c>
      <c r="U30" s="38">
        <v>-5.0990000000000002</v>
      </c>
      <c r="V30" s="38">
        <v>-13.692</v>
      </c>
      <c r="W30" s="38">
        <v>-2.71</v>
      </c>
      <c r="X30" s="38">
        <v>-2.0880000000000001</v>
      </c>
      <c r="Y30" s="38">
        <v>-0.82299999999999995</v>
      </c>
      <c r="Z30" s="38">
        <v>-9.7629999999999999</v>
      </c>
      <c r="AA30" s="38">
        <v>-40.856999999999999</v>
      </c>
      <c r="AB30" s="39">
        <v>-9.3940000000000001</v>
      </c>
    </row>
    <row r="31" spans="2:28" x14ac:dyDescent="0.25">
      <c r="B31" s="66" t="str">
        <f>'Angazirana aFRR energija'!B31</f>
        <v>28.01.2021</v>
      </c>
      <c r="C31" s="110">
        <f t="shared" si="0"/>
        <v>-109.92099999999999</v>
      </c>
      <c r="D31" s="111"/>
      <c r="E31" s="37">
        <v>5.3540000000000001</v>
      </c>
      <c r="F31" s="38">
        <v>1.9379999999999999</v>
      </c>
      <c r="G31" s="38">
        <v>1.542</v>
      </c>
      <c r="H31" s="38">
        <v>-3.4380000000000002</v>
      </c>
      <c r="I31" s="38">
        <v>-3.2719999999999998</v>
      </c>
      <c r="J31" s="38">
        <v>-17.817</v>
      </c>
      <c r="K31" s="38">
        <v>-16.773</v>
      </c>
      <c r="L31" s="38">
        <v>-17.904</v>
      </c>
      <c r="M31" s="38">
        <v>-24.611999999999998</v>
      </c>
      <c r="N31" s="38">
        <v>1.5489999999999999</v>
      </c>
      <c r="O31" s="38">
        <v>-2.1469999999999998</v>
      </c>
      <c r="P31" s="38">
        <v>-1.4710000000000001</v>
      </c>
      <c r="Q31" s="38">
        <v>-0.309</v>
      </c>
      <c r="R31" s="38">
        <v>5.6070000000000002</v>
      </c>
      <c r="S31" s="38">
        <v>14.154</v>
      </c>
      <c r="T31" s="38">
        <v>-8.6890000000000001</v>
      </c>
      <c r="U31" s="38">
        <v>-0.27100000000000002</v>
      </c>
      <c r="V31" s="38">
        <v>-13.316000000000001</v>
      </c>
      <c r="W31" s="38">
        <v>-1.8759999999999999</v>
      </c>
      <c r="X31" s="38">
        <v>-5.9809999999999999</v>
      </c>
      <c r="Y31" s="38">
        <v>-4.1989999999999998</v>
      </c>
      <c r="Z31" s="38">
        <v>-3.8290000000000002</v>
      </c>
      <c r="AA31" s="38">
        <v>-15.292999999999999</v>
      </c>
      <c r="AB31" s="39">
        <v>1.1319999999999999</v>
      </c>
    </row>
    <row r="32" spans="2:28" x14ac:dyDescent="0.25">
      <c r="B32" s="66" t="str">
        <f>'Angazirana aFRR energija'!B32</f>
        <v>29.01.2021</v>
      </c>
      <c r="C32" s="110">
        <f t="shared" si="0"/>
        <v>-191.476</v>
      </c>
      <c r="D32" s="111"/>
      <c r="E32" s="37">
        <v>2.0579999999999998</v>
      </c>
      <c r="F32" s="38">
        <v>-0.66</v>
      </c>
      <c r="G32" s="38">
        <v>-2.62</v>
      </c>
      <c r="H32" s="38">
        <v>-5.9589999999999996</v>
      </c>
      <c r="I32" s="38">
        <v>-3.7890000000000001</v>
      </c>
      <c r="J32" s="38">
        <v>-15.177</v>
      </c>
      <c r="K32" s="38">
        <v>-13.429</v>
      </c>
      <c r="L32" s="38">
        <v>-17.016999999999999</v>
      </c>
      <c r="M32" s="38">
        <v>-25.556000000000001</v>
      </c>
      <c r="N32" s="38">
        <v>6.2530000000000001</v>
      </c>
      <c r="O32" s="38">
        <v>5.2380000000000004</v>
      </c>
      <c r="P32" s="38">
        <v>-0.75</v>
      </c>
      <c r="Q32" s="38">
        <v>7.4450000000000003</v>
      </c>
      <c r="R32" s="38">
        <v>-12.823</v>
      </c>
      <c r="S32" s="38">
        <v>-22.661000000000001</v>
      </c>
      <c r="T32" s="38">
        <v>-8.8239999999999998</v>
      </c>
      <c r="U32" s="38">
        <v>0.93200000000000005</v>
      </c>
      <c r="V32" s="38">
        <v>-21.131</v>
      </c>
      <c r="W32" s="38">
        <v>-4.5140000000000002</v>
      </c>
      <c r="X32" s="38">
        <v>-6.4749999999999996</v>
      </c>
      <c r="Y32" s="38">
        <v>-10.997</v>
      </c>
      <c r="Z32" s="38">
        <v>-7.73</v>
      </c>
      <c r="AA32" s="38">
        <v>-21.920999999999999</v>
      </c>
      <c r="AB32" s="39">
        <v>-11.369</v>
      </c>
    </row>
    <row r="33" spans="2:28" x14ac:dyDescent="0.25">
      <c r="B33" s="66" t="str">
        <f>'Angazirana aFRR energija'!B33</f>
        <v>30.01.2021</v>
      </c>
      <c r="C33" s="110">
        <f t="shared" si="0"/>
        <v>-40.044000000000004</v>
      </c>
      <c r="D33" s="111"/>
      <c r="E33" s="37">
        <v>2.1379999999999999</v>
      </c>
      <c r="F33" s="38">
        <v>-3.22</v>
      </c>
      <c r="G33" s="38">
        <v>-6.8650000000000002</v>
      </c>
      <c r="H33" s="38">
        <v>-9.1419999999999995</v>
      </c>
      <c r="I33" s="38">
        <v>-7.8209999999999997</v>
      </c>
      <c r="J33" s="38">
        <v>-11.577</v>
      </c>
      <c r="K33" s="38">
        <v>-9.0619999999999994</v>
      </c>
      <c r="L33" s="38">
        <v>0.64500000000000002</v>
      </c>
      <c r="M33" s="38">
        <v>-15.009</v>
      </c>
      <c r="N33" s="38">
        <v>-23.276</v>
      </c>
      <c r="O33" s="38">
        <v>4.2560000000000002</v>
      </c>
      <c r="P33" s="38">
        <v>-0.56000000000000005</v>
      </c>
      <c r="Q33" s="38">
        <v>-3.411</v>
      </c>
      <c r="R33" s="38">
        <v>9.4550000000000001</v>
      </c>
      <c r="S33" s="38">
        <v>14.211</v>
      </c>
      <c r="T33" s="38">
        <v>19.89</v>
      </c>
      <c r="U33" s="38">
        <v>14.209</v>
      </c>
      <c r="V33" s="38">
        <v>-5.5E-2</v>
      </c>
      <c r="W33" s="38">
        <v>3.2530000000000001</v>
      </c>
      <c r="X33" s="38">
        <v>-3.8260000000000001</v>
      </c>
      <c r="Y33" s="38">
        <v>-3.9660000000000002</v>
      </c>
      <c r="Z33" s="38">
        <v>-0.16700000000000001</v>
      </c>
      <c r="AA33" s="38">
        <v>-6.3490000000000002</v>
      </c>
      <c r="AB33" s="39">
        <v>-3.7949999999999999</v>
      </c>
    </row>
    <row r="34" spans="2:28" x14ac:dyDescent="0.25">
      <c r="B34" s="67" t="str">
        <f>'Angazirana aFRR energija'!B34</f>
        <v>31.01.2021</v>
      </c>
      <c r="C34" s="112">
        <f t="shared" si="0"/>
        <v>-159.15799999999993</v>
      </c>
      <c r="D34" s="113"/>
      <c r="E34" s="42">
        <v>-10.568</v>
      </c>
      <c r="F34" s="43">
        <v>-4.3730000000000002</v>
      </c>
      <c r="G34" s="43">
        <v>-13.429</v>
      </c>
      <c r="H34" s="43">
        <v>-4.2560000000000002</v>
      </c>
      <c r="I34" s="43">
        <v>-9.6999999999999993</v>
      </c>
      <c r="J34" s="43">
        <v>-8.1590000000000007</v>
      </c>
      <c r="K34" s="43">
        <v>-11.465</v>
      </c>
      <c r="L34" s="43">
        <v>-11.987</v>
      </c>
      <c r="M34" s="43">
        <v>-31.09</v>
      </c>
      <c r="N34" s="43">
        <v>-8.5649999999999995</v>
      </c>
      <c r="O34" s="43">
        <v>-8.3680000000000003</v>
      </c>
      <c r="P34" s="43">
        <v>-7.29</v>
      </c>
      <c r="Q34" s="43">
        <v>-2.4140000000000001</v>
      </c>
      <c r="R34" s="43">
        <v>-4.2489999999999997</v>
      </c>
      <c r="S34" s="43">
        <v>-3.0750000000000002</v>
      </c>
      <c r="T34" s="43">
        <v>-3.331</v>
      </c>
      <c r="U34" s="43">
        <v>-3.1040000000000001</v>
      </c>
      <c r="V34" s="43">
        <v>-2.5590000000000002</v>
      </c>
      <c r="W34" s="43">
        <v>-2.2400000000000002</v>
      </c>
      <c r="X34" s="43">
        <v>-3.9380000000000002</v>
      </c>
      <c r="Y34" s="43">
        <v>-6.2309999999999999</v>
      </c>
      <c r="Z34" s="43">
        <v>-7.3259999999999996</v>
      </c>
      <c r="AA34" s="43">
        <v>-3.016</v>
      </c>
      <c r="AB34" s="44">
        <v>11.574999999999999</v>
      </c>
    </row>
    <row r="35" spans="2:28" ht="15.75" x14ac:dyDescent="0.25">
      <c r="B35" s="114" t="s">
        <v>40</v>
      </c>
      <c r="C35" s="114"/>
      <c r="D35" s="68">
        <f>SUM(C4:D34)</f>
        <v>-1592.2947999999994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</row>
  </sheetData>
  <mergeCells count="35">
    <mergeCell ref="C6:D6"/>
    <mergeCell ref="B2:B3"/>
    <mergeCell ref="C2:D3"/>
    <mergeCell ref="E2:AB2"/>
    <mergeCell ref="C4:D4"/>
    <mergeCell ref="C5:D5"/>
    <mergeCell ref="C18:D18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30:D30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1:D31"/>
    <mergeCell ref="C32:D32"/>
    <mergeCell ref="C33:D33"/>
    <mergeCell ref="C34:D34"/>
    <mergeCell ref="B35:C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Cena na poramnuvanje</vt:lpstr>
      <vt:lpstr>Sreden kurs</vt:lpstr>
      <vt:lpstr>Cena na poramnuvanje vo MKD</vt:lpstr>
      <vt:lpstr>Angazirana aFRR energija</vt:lpstr>
      <vt:lpstr>Angazirana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Trpovska</dc:creator>
  <cp:lastModifiedBy>Magdalena Trpovska</cp:lastModifiedBy>
  <dcterms:created xsi:type="dcterms:W3CDTF">2021-02-23T08:16:29Z</dcterms:created>
  <dcterms:modified xsi:type="dcterms:W3CDTF">2021-02-23T08:19:11Z</dcterms:modified>
</cp:coreProperties>
</file>